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анализ" sheetId="1" r:id="rId1"/>
    <sheet name="поясн" sheetId="2" r:id="rId2"/>
    <sheet name="дох" sheetId="3" r:id="rId3"/>
  </sheets>
  <definedNames/>
  <calcPr fullCalcOnLoad="1"/>
</workbook>
</file>

<file path=xl/sharedStrings.xml><?xml version="1.0" encoding="utf-8"?>
<sst xmlns="http://schemas.openxmlformats.org/spreadsheetml/2006/main" count="1491" uniqueCount="140">
  <si>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</si>
  <si>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</si>
  <si>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</si>
  <si>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</si>
  <si>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</si>
  <si>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</si>
  <si>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</si>
  <si>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</si>
  <si>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</si>
  <si>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</si>
  <si>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</si>
  <si>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</si>
  <si>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</si>
  <si>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</si>
  <si>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</si>
  <si>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</si>
  <si>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</si>
  <si>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</si>
  <si>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</si>
  <si>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</si>
  <si>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</si>
  <si>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</si>
  <si>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</si>
  <si>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</si>
  <si>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</si>
  <si>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</si>
  <si>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</si>
  <si>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05</t>
  </si>
  <si>
    <t>2.1.</t>
  </si>
  <si>
    <t>03</t>
  </si>
  <si>
    <t>НАЛОГИ НА ИМУЩЕСТВО</t>
  </si>
  <si>
    <t>06</t>
  </si>
  <si>
    <t>Налог на имущество физических лиц</t>
  </si>
  <si>
    <t>10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</si>
  <si>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</si>
  <si>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</si>
  <si>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</si>
  <si>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04</t>
  </si>
  <si>
    <t>050</t>
  </si>
  <si>
    <t>120</t>
  </si>
  <si>
    <t>ПРОЧИЕ НЕНАЛОГОВЫЕ ДОХОДЫ</t>
  </si>
  <si>
    <t>17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</si>
  <si>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</si>
  <si>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</si>
  <si>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</si>
  <si>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</si>
  <si>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</si>
  <si>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</si>
  <si>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</si>
  <si>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</si>
  <si>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</si>
  <si>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</si>
  <si>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</si>
  <si>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</si>
  <si>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</si>
  <si>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</si>
  <si>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</si>
  <si>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4.</t>
  </si>
  <si>
    <t>II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</si>
  <si>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</si>
  <si>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</si>
  <si>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</si>
  <si>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</si>
  <si>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</si>
  <si>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</si>
  <si>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</si>
  <si>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</si>
  <si>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</si>
  <si>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</si>
  <si>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</si>
  <si>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</si>
  <si>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</si>
  <si>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</si>
  <si>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</si>
  <si>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</si>
  <si>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</si>
  <si>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012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</si>
  <si>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</si>
  <si>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</si>
  <si>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</si>
  <si>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</si>
  <si>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</si>
  <si>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рублей</t>
  </si>
  <si>
    <t>Группа</t>
  </si>
  <si>
    <t>Элемент</t>
  </si>
  <si>
    <t>024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</si>
  <si>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</si>
  <si>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</si>
  <si>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</si>
  <si>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</si>
  <si>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</si>
  <si>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Субвенции бюджетам поселений на выполнение передаваемых полномочий субъектов Российской Федерации</t>
  </si>
  <si>
    <t>Невыясненные</t>
  </si>
  <si>
    <t>Приложение №3  к Решению " О бюджете Вешкельского  сельского поселения на 2014 год"</t>
  </si>
  <si>
    <t>Структура доходов бюджета Вешкельского сельского поселения  2014 году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</si>
  <si>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</si>
  <si>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</si>
  <si>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</si>
  <si>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</si>
  <si>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</si>
  <si>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</si>
  <si>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</si>
  <si>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</si>
  <si>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</si>
  <si>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5.</t>
  </si>
  <si>
    <t>6.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</si>
  <si>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</si>
  <si>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</si>
  <si>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чмчле казенных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</si>
  <si>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</si>
  <si>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230</t>
  </si>
  <si>
    <t>240</t>
  </si>
  <si>
    <t>250</t>
  </si>
  <si>
    <t>260</t>
  </si>
  <si>
    <t>4.1.</t>
  </si>
  <si>
    <t>4.2.</t>
  </si>
  <si>
    <t>5.1.</t>
  </si>
  <si>
    <t>7.</t>
  </si>
  <si>
    <t>7.1.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</si>
  <si>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</si>
  <si>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Анализ поступлений</t>
  </si>
  <si>
    <t>в %</t>
  </si>
  <si>
    <t>040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</si>
  <si>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</si>
  <si>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t>ШТРАФЫ, САНКЦИИ, ВОЗМЕЩЕНИЕ УЩЕРБА</t>
  </si>
  <si>
    <t>16</t>
  </si>
  <si>
    <t>Денежные взыскания (штрафы), установленные законами субъектов Российской Федерации за несоблюдение муниципальных правовых актов.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</si>
  <si>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</si>
  <si>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</si>
  <si>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140</t>
  </si>
  <si>
    <t>Пояснительная записка</t>
  </si>
  <si>
    <t>С уточнением</t>
  </si>
  <si>
    <t>Отклонение</t>
  </si>
  <si>
    <t>051</t>
  </si>
  <si>
    <t>Субсидии бюджетам поселений на реализацию федеральных целевых программ</t>
  </si>
  <si>
    <t>Исполнено на 17.12</t>
  </si>
  <si>
    <t>1.5.</t>
  </si>
  <si>
    <t>ПРОЧИЕ БЕЗВОЗМЕЗДНЫЕ ПОСТУПЛЕНИЯ</t>
  </si>
  <si>
    <t>07</t>
  </si>
  <si>
    <t>Прочие безвозмездные поступления в бюджеты поселений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</si>
</sst>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\.00"/>
    <numFmt numFmtId="171" formatCode="000\.00\.000\.0"/>
    <numFmt numFmtId="172" formatCode="000"/>
    <numFmt numFmtId="173" formatCode="00\.00\.00"/>
    <numFmt numFmtId="174" formatCode="0\.00\.0"/>
    <numFmt numFmtId="175" formatCode="0000\.00\.00"/>
    <numFmt numFmtId="176" formatCode="#,##0.00;[Red]\-#,##0.00;0.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4"/>
      <name val="Times New Roman"/>
      <family val="1"/>
    </font>
    <font>
      <sz val="11"/>
      <name val="Times New Roman"/>
      <family val="1"/>
    </font>
    <font>
      <b/>
      <u val="single"/>
      <sz val="10"/>
      <color indexed="14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2" fillId="0" borderId="0">
      <alignment/>
      <protection/>
    </xf>
    <xf numFmtId="0" fontId="35" fillId="0" borderId="0">
      <alignment/>
      <protection/>
    </xf>
    <xf numFmtId="0" fontId="1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 quotePrefix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vertical="top"/>
    </xf>
    <xf numFmtId="49" fontId="6" fillId="0" borderId="12" xfId="0" applyNumberFormat="1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 quotePrefix="1">
      <alignment horizontal="center" vertical="top" wrapText="1"/>
    </xf>
    <xf numFmtId="0" fontId="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2" fontId="4" fillId="0" borderId="12" xfId="0" applyNumberFormat="1" applyFont="1" applyBorder="1" applyAlignment="1">
      <alignment vertical="top"/>
    </xf>
    <xf numFmtId="2" fontId="6" fillId="0" borderId="12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2" fontId="1" fillId="0" borderId="12" xfId="0" applyNumberFormat="1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49" fontId="8" fillId="0" borderId="12" xfId="0" applyNumberFormat="1" applyFont="1" applyBorder="1" applyAlignment="1" quotePrefix="1">
      <alignment horizontal="center" vertical="top" wrapText="1"/>
    </xf>
    <xf numFmtId="165" fontId="1" fillId="0" borderId="12" xfId="0" applyNumberFormat="1" applyFont="1" applyBorder="1" applyAlignment="1">
      <alignment vertical="top"/>
    </xf>
    <xf numFmtId="2" fontId="12" fillId="0" borderId="12" xfId="0" applyNumberFormat="1" applyFont="1" applyBorder="1" applyAlignment="1">
      <alignment vertical="top"/>
    </xf>
    <xf numFmtId="2" fontId="13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top"/>
    </xf>
    <xf numFmtId="2" fontId="18" fillId="0" borderId="12" xfId="0" applyNumberFormat="1" applyFont="1" applyBorder="1" applyAlignment="1">
      <alignment vertical="top"/>
    </xf>
    <xf numFmtId="0" fontId="19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justify"/>
    </xf>
    <xf numFmtId="0" fontId="20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justify" wrapText="1"/>
    </xf>
    <xf numFmtId="0" fontId="14" fillId="0" borderId="12" xfId="0" applyFont="1" applyBorder="1" applyAlignment="1">
      <alignment vertical="justify" wrapText="1"/>
    </xf>
    <xf numFmtId="0" fontId="12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4" fillId="0" borderId="0" xfId="0" applyFont="1" applyAlignment="1">
      <alignment horizontal="justify" vertical="top"/>
    </xf>
    <xf numFmtId="0" fontId="20" fillId="0" borderId="12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21" fillId="0" borderId="12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1" fillId="0" borderId="12" xfId="0" applyFont="1" applyBorder="1" applyAlignment="1">
      <alignment wrapText="1"/>
    </xf>
    <xf numFmtId="0" fontId="23" fillId="0" borderId="12" xfId="0" applyFont="1" applyBorder="1" applyAlignment="1">
      <alignment vertical="top"/>
    </xf>
    <xf numFmtId="0" fontId="23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wrapText="1"/>
    </xf>
    <xf numFmtId="4" fontId="24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horizontal="left" wrapText="1"/>
    </xf>
    <xf numFmtId="0" fontId="18" fillId="0" borderId="0" xfId="0" applyFont="1" applyAlignment="1">
      <alignment horizontal="justify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4" fontId="14" fillId="0" borderId="12" xfId="0" applyNumberFormat="1" applyFont="1" applyBorder="1" applyAlignment="1">
      <alignment vertical="top"/>
    </xf>
    <xf numFmtId="0" fontId="18" fillId="0" borderId="0" xfId="0" applyFont="1" applyAlignment="1">
      <alignment wrapText="1"/>
    </xf>
    <xf numFmtId="0" fontId="27" fillId="0" borderId="12" xfId="0" applyFont="1" applyBorder="1" applyAlignment="1">
      <alignment vertical="top" wrapText="1"/>
    </xf>
    <xf numFmtId="0" fontId="27" fillId="0" borderId="12" xfId="0" applyFont="1" applyBorder="1" applyAlignment="1">
      <alignment vertical="justify" wrapText="1"/>
    </xf>
    <xf numFmtId="49" fontId="28" fillId="0" borderId="12" xfId="0" applyNumberFormat="1" applyFont="1" applyBorder="1" applyAlignment="1">
      <alignment horizontal="center" vertical="top"/>
    </xf>
    <xf numFmtId="2" fontId="28" fillId="0" borderId="12" xfId="0" applyNumberFormat="1" applyFont="1" applyBorder="1" applyAlignment="1">
      <alignment vertical="top"/>
    </xf>
    <xf numFmtId="49" fontId="28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9" fontId="30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wrapText="1"/>
    </xf>
    <xf numFmtId="49" fontId="3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29" fillId="0" borderId="12" xfId="0" applyFont="1" applyBorder="1" applyAlignment="1">
      <alignment/>
    </xf>
    <xf numFmtId="2" fontId="14" fillId="0" borderId="12" xfId="0" applyNumberFormat="1" applyFont="1" applyBorder="1" applyAlignment="1">
      <alignment vertical="top"/>
    </xf>
    <xf numFmtId="176" fontId="33" fillId="0" borderId="13" xfId="53" applyNumberFormat="1" applyFont="1" applyFill="1" applyBorder="1" applyAlignment="1" applyProtection="1">
      <alignment horizontal="right" vertical="center"/>
      <protection hidden="1"/>
    </xf>
    <xf numFmtId="4" fontId="34" fillId="0" borderId="12" xfId="0" applyNumberFormat="1" applyFont="1" applyBorder="1" applyAlignment="1">
      <alignment vertical="top"/>
    </xf>
    <xf numFmtId="4" fontId="12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horizontal="justify" vertical="top" wrapText="1"/>
    </xf>
    <xf numFmtId="4" fontId="7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8" fillId="0" borderId="12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1"/>
  <sheetViews>
    <sheetView tabSelected="1" zoomScalePageLayoutView="0" workbookViewId="0" topLeftCell="A1">
      <selection activeCell="P44" sqref="P44"/>
    </sheetView>
  </sheetViews>
  <sheetFormatPr defaultColWidth="9.00390625" defaultRowHeight="12.75"/>
  <cols>
    <col min="1" max="1" width="4.25390625" style="1" customWidth="1"/>
    <col min="2" max="2" width="9.375" style="2" hidden="1" customWidth="1"/>
    <col min="3" max="3" width="63.87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1" width="6.25390625" style="4" customWidth="1"/>
    <col min="12" max="12" width="12.125" style="3" customWidth="1"/>
    <col min="13" max="13" width="13.375" style="1" customWidth="1"/>
    <col min="14" max="14" width="9.375" style="1" customWidth="1"/>
    <col min="15" max="16384" width="9.125" style="1" customWidth="1"/>
  </cols>
  <sheetData>
    <row r="3" spans="4:11" ht="15.75">
      <c r="D3" s="100"/>
      <c r="E3" s="100"/>
      <c r="F3" s="100"/>
      <c r="G3" s="100"/>
      <c r="H3" s="100"/>
      <c r="I3" s="100"/>
      <c r="J3" s="100"/>
      <c r="K3" s="100"/>
    </row>
    <row r="4" spans="4:11" ht="15.75">
      <c r="D4" s="100"/>
      <c r="E4" s="100"/>
      <c r="F4" s="100"/>
      <c r="G4" s="100"/>
      <c r="H4" s="100"/>
      <c r="I4" s="100"/>
      <c r="J4" s="100"/>
      <c r="K4" s="100"/>
    </row>
    <row r="5" spans="1:12" ht="16.5" customHeight="1">
      <c r="A5" s="101" t="s">
        <v>120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0:12" ht="16.5" customHeight="1">
      <c r="J6" s="4" t="s">
        <v>82</v>
      </c>
      <c r="L6" s="5"/>
    </row>
    <row r="7" spans="1:14" s="7" customFormat="1" ht="42.75" customHeight="1">
      <c r="A7" s="102" t="s">
        <v>0</v>
      </c>
      <c r="B7" s="6"/>
      <c r="C7" s="104" t="s">
        <v>1</v>
      </c>
      <c r="D7" s="106" t="s">
        <v>2</v>
      </c>
      <c r="E7" s="107"/>
      <c r="F7" s="107"/>
      <c r="G7" s="107"/>
      <c r="H7" s="107"/>
      <c r="I7" s="107"/>
      <c r="J7" s="107"/>
      <c r="K7" s="108"/>
      <c r="L7" s="98" t="s">
        <v>3</v>
      </c>
      <c r="M7" s="98" t="s">
        <v>135</v>
      </c>
      <c r="N7" s="98" t="s">
        <v>121</v>
      </c>
    </row>
    <row r="8" spans="1:14" s="7" customFormat="1" ht="63" customHeight="1">
      <c r="A8" s="103"/>
      <c r="B8" s="8"/>
      <c r="C8" s="105"/>
      <c r="D8" s="32" t="s">
        <v>4</v>
      </c>
      <c r="E8" s="32" t="s">
        <v>83</v>
      </c>
      <c r="F8" s="32" t="s">
        <v>5</v>
      </c>
      <c r="G8" s="32" t="s">
        <v>6</v>
      </c>
      <c r="H8" s="32" t="s">
        <v>7</v>
      </c>
      <c r="I8" s="32" t="s">
        <v>84</v>
      </c>
      <c r="J8" s="32" t="s">
        <v>8</v>
      </c>
      <c r="K8" s="32" t="s">
        <v>9</v>
      </c>
      <c r="L8" s="99"/>
      <c r="M8" s="99"/>
      <c r="N8" s="99"/>
    </row>
    <row r="9" spans="1:14" s="12" customFormat="1" ht="23.25" customHeight="1">
      <c r="A9" s="9" t="s">
        <v>10</v>
      </c>
      <c r="B9" s="9"/>
      <c r="C9" s="45" t="s">
        <v>11</v>
      </c>
      <c r="D9" s="10" t="s">
        <v>12</v>
      </c>
      <c r="E9" s="10">
        <v>1</v>
      </c>
      <c r="F9" s="10" t="s">
        <v>13</v>
      </c>
      <c r="G9" s="11" t="s">
        <v>13</v>
      </c>
      <c r="H9" s="11" t="s">
        <v>12</v>
      </c>
      <c r="I9" s="11" t="s">
        <v>13</v>
      </c>
      <c r="J9" s="11" t="s">
        <v>14</v>
      </c>
      <c r="K9" s="11" t="s">
        <v>12</v>
      </c>
      <c r="L9" s="28">
        <f>L10+L22+L24+L30+L35+L38+L41+L44+L16</f>
        <v>2337134</v>
      </c>
      <c r="M9" s="28">
        <f>M10+M22+M24+M30+M35+M38+M42+M45+M16</f>
        <v>2046582.8699999999</v>
      </c>
      <c r="N9" s="28">
        <f>M9/L9*100</f>
        <v>87.56805857088212</v>
      </c>
    </row>
    <row r="10" spans="1:14" s="16" customFormat="1" ht="22.5" customHeight="1">
      <c r="A10" s="13" t="s">
        <v>15</v>
      </c>
      <c r="B10" s="13"/>
      <c r="C10" s="46" t="s">
        <v>16</v>
      </c>
      <c r="D10" s="14" t="s">
        <v>12</v>
      </c>
      <c r="E10" s="14">
        <v>1</v>
      </c>
      <c r="F10" s="14" t="s">
        <v>17</v>
      </c>
      <c r="G10" s="15" t="s">
        <v>13</v>
      </c>
      <c r="H10" s="15" t="s">
        <v>12</v>
      </c>
      <c r="I10" s="15" t="s">
        <v>13</v>
      </c>
      <c r="J10" s="15" t="s">
        <v>14</v>
      </c>
      <c r="K10" s="15" t="s">
        <v>12</v>
      </c>
      <c r="L10" s="29">
        <f>L11</f>
        <v>900300</v>
      </c>
      <c r="M10" s="29">
        <f>M11</f>
        <v>866733.2799999999</v>
      </c>
      <c r="N10" s="28">
        <f aca="true" t="shared" si="0" ref="N10:N61">M10/L10*100</f>
        <v>96.27160724203043</v>
      </c>
    </row>
    <row r="11" spans="1:14" s="20" customFormat="1" ht="24.75" customHeight="1">
      <c r="A11" s="17" t="s">
        <v>18</v>
      </c>
      <c r="B11" s="17"/>
      <c r="C11" s="47" t="s">
        <v>19</v>
      </c>
      <c r="D11" s="18" t="s">
        <v>12</v>
      </c>
      <c r="E11" s="19">
        <v>1</v>
      </c>
      <c r="F11" s="19" t="s">
        <v>17</v>
      </c>
      <c r="G11" s="18" t="s">
        <v>20</v>
      </c>
      <c r="H11" s="18" t="s">
        <v>12</v>
      </c>
      <c r="I11" s="18" t="s">
        <v>17</v>
      </c>
      <c r="J11" s="18" t="s">
        <v>14</v>
      </c>
      <c r="K11" s="18" t="s">
        <v>21</v>
      </c>
      <c r="L11" s="38">
        <f>L12+L13+L14+L15</f>
        <v>900300</v>
      </c>
      <c r="M11" s="38">
        <f>M12+M13+M14+M15</f>
        <v>866733.2799999999</v>
      </c>
      <c r="N11" s="28">
        <f t="shared" si="0"/>
        <v>96.27160724203043</v>
      </c>
    </row>
    <row r="12" spans="1:14" ht="58.5" customHeight="1">
      <c r="A12" s="34"/>
      <c r="B12" s="34"/>
      <c r="C12" s="68" t="s">
        <v>101</v>
      </c>
      <c r="D12" s="22" t="s">
        <v>12</v>
      </c>
      <c r="E12" s="35">
        <v>1</v>
      </c>
      <c r="F12" s="35" t="s">
        <v>17</v>
      </c>
      <c r="G12" s="22" t="s">
        <v>20</v>
      </c>
      <c r="H12" s="22" t="s">
        <v>22</v>
      </c>
      <c r="I12" s="22" t="s">
        <v>17</v>
      </c>
      <c r="J12" s="22" t="s">
        <v>14</v>
      </c>
      <c r="K12" s="22" t="s">
        <v>21</v>
      </c>
      <c r="L12" s="44">
        <v>900000</v>
      </c>
      <c r="M12" s="44">
        <v>868896.36</v>
      </c>
      <c r="N12" s="28">
        <f t="shared" si="0"/>
        <v>96.54404</v>
      </c>
    </row>
    <row r="13" spans="1:14" ht="69.75" customHeight="1">
      <c r="A13" s="34"/>
      <c r="B13" s="34"/>
      <c r="C13" s="70" t="s">
        <v>102</v>
      </c>
      <c r="D13" s="22" t="s">
        <v>12</v>
      </c>
      <c r="E13" s="35">
        <v>1</v>
      </c>
      <c r="F13" s="35" t="s">
        <v>17</v>
      </c>
      <c r="G13" s="22" t="s">
        <v>20</v>
      </c>
      <c r="H13" s="22" t="s">
        <v>23</v>
      </c>
      <c r="I13" s="22" t="s">
        <v>17</v>
      </c>
      <c r="J13" s="22" t="s">
        <v>14</v>
      </c>
      <c r="K13" s="22" t="s">
        <v>21</v>
      </c>
      <c r="L13" s="31"/>
      <c r="M13" s="31"/>
      <c r="N13" s="28" t="e">
        <f t="shared" si="0"/>
        <v>#DIV/0!</v>
      </c>
    </row>
    <row r="14" spans="1:14" ht="33" customHeight="1">
      <c r="A14" s="34"/>
      <c r="B14" s="34"/>
      <c r="C14" s="68" t="s">
        <v>103</v>
      </c>
      <c r="D14" s="22" t="s">
        <v>12</v>
      </c>
      <c r="E14" s="35">
        <v>1</v>
      </c>
      <c r="F14" s="35" t="s">
        <v>17</v>
      </c>
      <c r="G14" s="22" t="s">
        <v>20</v>
      </c>
      <c r="H14" s="22" t="s">
        <v>25</v>
      </c>
      <c r="I14" s="22" t="s">
        <v>17</v>
      </c>
      <c r="J14" s="22" t="s">
        <v>14</v>
      </c>
      <c r="K14" s="22" t="s">
        <v>21</v>
      </c>
      <c r="L14" s="31"/>
      <c r="M14" s="31">
        <v>-2321.16</v>
      </c>
      <c r="N14" s="28" t="e">
        <f t="shared" si="0"/>
        <v>#DIV/0!</v>
      </c>
    </row>
    <row r="15" spans="1:14" ht="53.25" customHeight="1">
      <c r="A15" s="34"/>
      <c r="B15" s="34"/>
      <c r="C15" s="68" t="s">
        <v>123</v>
      </c>
      <c r="D15" s="22" t="s">
        <v>12</v>
      </c>
      <c r="E15" s="35">
        <v>1</v>
      </c>
      <c r="F15" s="35" t="s">
        <v>17</v>
      </c>
      <c r="G15" s="22" t="s">
        <v>20</v>
      </c>
      <c r="H15" s="22" t="s">
        <v>122</v>
      </c>
      <c r="I15" s="22" t="s">
        <v>17</v>
      </c>
      <c r="J15" s="22" t="s">
        <v>14</v>
      </c>
      <c r="K15" s="22" t="s">
        <v>21</v>
      </c>
      <c r="L15" s="31">
        <v>300</v>
      </c>
      <c r="M15" s="31">
        <v>158.08</v>
      </c>
      <c r="N15" s="28">
        <f>M15/L15*100</f>
        <v>52.693333333333335</v>
      </c>
    </row>
    <row r="16" spans="1:14" ht="60" customHeight="1">
      <c r="A16" s="62" t="s">
        <v>26</v>
      </c>
      <c r="B16" s="63"/>
      <c r="C16" s="64" t="s">
        <v>95</v>
      </c>
      <c r="D16" s="15" t="s">
        <v>12</v>
      </c>
      <c r="E16" s="15" t="s">
        <v>24</v>
      </c>
      <c r="F16" s="15" t="s">
        <v>29</v>
      </c>
      <c r="G16" s="15" t="s">
        <v>13</v>
      </c>
      <c r="H16" s="15" t="s">
        <v>12</v>
      </c>
      <c r="I16" s="15" t="s">
        <v>13</v>
      </c>
      <c r="J16" s="15" t="s">
        <v>14</v>
      </c>
      <c r="K16" s="15" t="s">
        <v>21</v>
      </c>
      <c r="L16" s="93">
        <f>L17</f>
        <v>1086300</v>
      </c>
      <c r="M16" s="40">
        <f>M17</f>
        <v>752501.6599999999</v>
      </c>
      <c r="N16" s="28">
        <f t="shared" si="0"/>
        <v>69.27199300377427</v>
      </c>
    </row>
    <row r="17" spans="1:14" ht="42" customHeight="1">
      <c r="A17" s="65" t="s">
        <v>28</v>
      </c>
      <c r="B17" s="63"/>
      <c r="C17" s="66" t="s">
        <v>96</v>
      </c>
      <c r="D17" s="18" t="s">
        <v>12</v>
      </c>
      <c r="E17" s="18" t="s">
        <v>24</v>
      </c>
      <c r="F17" s="18" t="s">
        <v>29</v>
      </c>
      <c r="G17" s="18" t="s">
        <v>20</v>
      </c>
      <c r="H17" s="18" t="s">
        <v>12</v>
      </c>
      <c r="I17" s="18" t="s">
        <v>17</v>
      </c>
      <c r="J17" s="18" t="s">
        <v>14</v>
      </c>
      <c r="K17" s="18" t="s">
        <v>21</v>
      </c>
      <c r="L17" s="92">
        <f>L18+L19+L20+L21</f>
        <v>1086300</v>
      </c>
      <c r="M17" s="69">
        <f>M18+M19+M20+M21</f>
        <v>752501.6599999999</v>
      </c>
      <c r="N17" s="28">
        <f t="shared" si="0"/>
        <v>69.27199300377427</v>
      </c>
    </row>
    <row r="18" spans="1:14" ht="48" customHeight="1">
      <c r="A18" s="67"/>
      <c r="B18" s="63"/>
      <c r="C18" s="68" t="s">
        <v>97</v>
      </c>
      <c r="D18" s="72" t="s">
        <v>12</v>
      </c>
      <c r="E18" s="72" t="s">
        <v>24</v>
      </c>
      <c r="F18" s="72" t="s">
        <v>29</v>
      </c>
      <c r="G18" s="72" t="s">
        <v>20</v>
      </c>
      <c r="H18" s="72" t="s">
        <v>110</v>
      </c>
      <c r="I18" s="72" t="s">
        <v>17</v>
      </c>
      <c r="J18" s="72" t="s">
        <v>12</v>
      </c>
      <c r="K18" s="72" t="s">
        <v>21</v>
      </c>
      <c r="L18" s="74">
        <v>364670</v>
      </c>
      <c r="M18" s="91">
        <v>284786.8299999999</v>
      </c>
      <c r="N18" s="28">
        <f t="shared" si="0"/>
        <v>78.09439493240461</v>
      </c>
    </row>
    <row r="19" spans="1:14" ht="39.75" customHeight="1">
      <c r="A19" s="67"/>
      <c r="B19" s="63"/>
      <c r="C19" s="68" t="s">
        <v>98</v>
      </c>
      <c r="D19" s="72" t="s">
        <v>12</v>
      </c>
      <c r="E19" s="72" t="s">
        <v>24</v>
      </c>
      <c r="F19" s="72" t="s">
        <v>29</v>
      </c>
      <c r="G19" s="72" t="s">
        <v>20</v>
      </c>
      <c r="H19" s="72" t="s">
        <v>111</v>
      </c>
      <c r="I19" s="72" t="s">
        <v>17</v>
      </c>
      <c r="J19" s="72" t="s">
        <v>12</v>
      </c>
      <c r="K19" s="72" t="s">
        <v>21</v>
      </c>
      <c r="L19" s="74">
        <v>10860</v>
      </c>
      <c r="M19" s="91">
        <v>6362.900000000001</v>
      </c>
      <c r="N19" s="28">
        <f t="shared" si="0"/>
        <v>58.5902394106814</v>
      </c>
    </row>
    <row r="20" spans="1:14" ht="39.75" customHeight="1">
      <c r="A20" s="67"/>
      <c r="B20" s="63"/>
      <c r="C20" s="68" t="s">
        <v>99</v>
      </c>
      <c r="D20" s="72" t="s">
        <v>12</v>
      </c>
      <c r="E20" s="72" t="s">
        <v>24</v>
      </c>
      <c r="F20" s="72" t="s">
        <v>29</v>
      </c>
      <c r="G20" s="72" t="s">
        <v>20</v>
      </c>
      <c r="H20" s="72" t="s">
        <v>112</v>
      </c>
      <c r="I20" s="72" t="s">
        <v>17</v>
      </c>
      <c r="J20" s="72" t="s">
        <v>12</v>
      </c>
      <c r="K20" s="72" t="s">
        <v>21</v>
      </c>
      <c r="L20" s="74">
        <v>676770</v>
      </c>
      <c r="M20" s="91">
        <v>479912.1599999999</v>
      </c>
      <c r="N20" s="28">
        <f t="shared" si="0"/>
        <v>70.91215036127487</v>
      </c>
    </row>
    <row r="21" spans="1:14" ht="36" customHeight="1">
      <c r="A21" s="67"/>
      <c r="B21" s="63"/>
      <c r="C21" s="68" t="s">
        <v>100</v>
      </c>
      <c r="D21" s="72" t="s">
        <v>12</v>
      </c>
      <c r="E21" s="72" t="s">
        <v>24</v>
      </c>
      <c r="F21" s="72" t="s">
        <v>29</v>
      </c>
      <c r="G21" s="72" t="s">
        <v>20</v>
      </c>
      <c r="H21" s="72" t="s">
        <v>113</v>
      </c>
      <c r="I21" s="72" t="s">
        <v>17</v>
      </c>
      <c r="J21" s="72" t="s">
        <v>12</v>
      </c>
      <c r="K21" s="72" t="s">
        <v>21</v>
      </c>
      <c r="L21" s="74">
        <v>34000</v>
      </c>
      <c r="M21" s="91">
        <v>-18560.23</v>
      </c>
      <c r="N21" s="28">
        <f t="shared" si="0"/>
        <v>-54.588911764705884</v>
      </c>
    </row>
    <row r="22" spans="1:14" ht="18" customHeight="1">
      <c r="A22" s="13" t="s">
        <v>52</v>
      </c>
      <c r="B22" s="34"/>
      <c r="C22" s="46" t="s">
        <v>62</v>
      </c>
      <c r="D22" s="15" t="s">
        <v>12</v>
      </c>
      <c r="E22" s="15" t="s">
        <v>24</v>
      </c>
      <c r="F22" s="15" t="s">
        <v>27</v>
      </c>
      <c r="G22" s="15" t="s">
        <v>13</v>
      </c>
      <c r="H22" s="15" t="s">
        <v>12</v>
      </c>
      <c r="I22" s="15" t="s">
        <v>13</v>
      </c>
      <c r="J22" s="15" t="s">
        <v>14</v>
      </c>
      <c r="K22" s="15" t="s">
        <v>12</v>
      </c>
      <c r="L22" s="29">
        <f>L23</f>
        <v>400</v>
      </c>
      <c r="M22" s="29">
        <f>M23</f>
        <v>356</v>
      </c>
      <c r="N22" s="28">
        <f t="shared" si="0"/>
        <v>89</v>
      </c>
    </row>
    <row r="23" spans="1:14" s="16" customFormat="1" ht="18.75" customHeight="1">
      <c r="A23" s="34"/>
      <c r="B23" s="34"/>
      <c r="C23" s="48" t="s">
        <v>63</v>
      </c>
      <c r="D23" s="22" t="s">
        <v>12</v>
      </c>
      <c r="E23" s="22" t="s">
        <v>24</v>
      </c>
      <c r="F23" s="22" t="s">
        <v>27</v>
      </c>
      <c r="G23" s="22" t="s">
        <v>29</v>
      </c>
      <c r="H23" s="22" t="s">
        <v>22</v>
      </c>
      <c r="I23" s="22" t="s">
        <v>17</v>
      </c>
      <c r="J23" s="22" t="s">
        <v>14</v>
      </c>
      <c r="K23" s="22" t="s">
        <v>21</v>
      </c>
      <c r="L23" s="31">
        <v>400</v>
      </c>
      <c r="M23" s="31">
        <v>356</v>
      </c>
      <c r="N23" s="28">
        <f t="shared" si="0"/>
        <v>89</v>
      </c>
    </row>
    <row r="24" spans="1:14" s="16" customFormat="1" ht="21" customHeight="1">
      <c r="A24" s="13" t="s">
        <v>57</v>
      </c>
      <c r="B24" s="13"/>
      <c r="C24" s="46" t="s">
        <v>30</v>
      </c>
      <c r="D24" s="14" t="s">
        <v>12</v>
      </c>
      <c r="E24" s="15" t="s">
        <v>24</v>
      </c>
      <c r="F24" s="15" t="s">
        <v>31</v>
      </c>
      <c r="G24" s="15" t="s">
        <v>13</v>
      </c>
      <c r="H24" s="15" t="s">
        <v>12</v>
      </c>
      <c r="I24" s="15" t="s">
        <v>13</v>
      </c>
      <c r="J24" s="15" t="s">
        <v>14</v>
      </c>
      <c r="K24" s="15" t="s">
        <v>12</v>
      </c>
      <c r="L24" s="29">
        <f>L25+L27</f>
        <v>264000</v>
      </c>
      <c r="M24" s="29">
        <f>M25+M27</f>
        <v>325869.92</v>
      </c>
      <c r="N24" s="28">
        <f t="shared" si="0"/>
        <v>123.43557575757575</v>
      </c>
    </row>
    <row r="25" spans="1:14" s="16" customFormat="1" ht="20.25" customHeight="1">
      <c r="A25" s="17" t="s">
        <v>114</v>
      </c>
      <c r="B25" s="13"/>
      <c r="C25" s="47" t="s">
        <v>32</v>
      </c>
      <c r="D25" s="18" t="s">
        <v>12</v>
      </c>
      <c r="E25" s="18" t="s">
        <v>24</v>
      </c>
      <c r="F25" s="18" t="s">
        <v>31</v>
      </c>
      <c r="G25" s="18" t="s">
        <v>17</v>
      </c>
      <c r="H25" s="18" t="s">
        <v>12</v>
      </c>
      <c r="I25" s="18" t="s">
        <v>13</v>
      </c>
      <c r="J25" s="18" t="s">
        <v>14</v>
      </c>
      <c r="K25" s="18" t="s">
        <v>21</v>
      </c>
      <c r="L25" s="30">
        <f>L26</f>
        <v>29000</v>
      </c>
      <c r="M25" s="30">
        <f>M26</f>
        <v>38051.11</v>
      </c>
      <c r="N25" s="28">
        <f t="shared" si="0"/>
        <v>131.21072413793104</v>
      </c>
    </row>
    <row r="26" spans="1:14" ht="33" customHeight="1">
      <c r="A26" s="17"/>
      <c r="B26" s="17"/>
      <c r="C26" s="75" t="s">
        <v>109</v>
      </c>
      <c r="D26" s="22" t="s">
        <v>12</v>
      </c>
      <c r="E26" s="21" t="s">
        <v>24</v>
      </c>
      <c r="F26" s="21" t="s">
        <v>31</v>
      </c>
      <c r="G26" s="21" t="s">
        <v>17</v>
      </c>
      <c r="H26" s="21" t="s">
        <v>25</v>
      </c>
      <c r="I26" s="21" t="s">
        <v>33</v>
      </c>
      <c r="J26" s="21" t="s">
        <v>14</v>
      </c>
      <c r="K26" s="21" t="s">
        <v>21</v>
      </c>
      <c r="L26" s="31">
        <v>29000</v>
      </c>
      <c r="M26" s="31">
        <v>38051.11</v>
      </c>
      <c r="N26" s="28">
        <f t="shared" si="0"/>
        <v>131.21072413793104</v>
      </c>
    </row>
    <row r="27" spans="1:14" ht="20.25" customHeight="1">
      <c r="A27" s="17" t="s">
        <v>115</v>
      </c>
      <c r="B27" s="34"/>
      <c r="C27" s="47" t="s">
        <v>34</v>
      </c>
      <c r="D27" s="18" t="s">
        <v>12</v>
      </c>
      <c r="E27" s="18" t="s">
        <v>24</v>
      </c>
      <c r="F27" s="18" t="s">
        <v>31</v>
      </c>
      <c r="G27" s="18" t="s">
        <v>31</v>
      </c>
      <c r="H27" s="18" t="s">
        <v>12</v>
      </c>
      <c r="I27" s="18" t="s">
        <v>13</v>
      </c>
      <c r="J27" s="18" t="s">
        <v>14</v>
      </c>
      <c r="K27" s="18" t="s">
        <v>21</v>
      </c>
      <c r="L27" s="30">
        <f>L28+L29</f>
        <v>235000</v>
      </c>
      <c r="M27" s="30">
        <f>M28+M29</f>
        <v>287818.81</v>
      </c>
      <c r="N27" s="28">
        <f t="shared" si="0"/>
        <v>122.47608936170214</v>
      </c>
    </row>
    <row r="28" spans="1:14" ht="41.25" customHeight="1">
      <c r="A28" s="17"/>
      <c r="B28" s="34"/>
      <c r="C28" s="48" t="s">
        <v>35</v>
      </c>
      <c r="D28" s="22" t="s">
        <v>12</v>
      </c>
      <c r="E28" s="23" t="s">
        <v>24</v>
      </c>
      <c r="F28" s="23" t="s">
        <v>31</v>
      </c>
      <c r="G28" s="23" t="s">
        <v>31</v>
      </c>
      <c r="H28" s="23" t="s">
        <v>36</v>
      </c>
      <c r="I28" s="23" t="s">
        <v>33</v>
      </c>
      <c r="J28" s="23" t="s">
        <v>14</v>
      </c>
      <c r="K28" s="23" t="s">
        <v>21</v>
      </c>
      <c r="L28" s="31">
        <v>35000</v>
      </c>
      <c r="M28" s="31">
        <v>41867.18</v>
      </c>
      <c r="N28" s="28">
        <f t="shared" si="0"/>
        <v>119.6205142857143</v>
      </c>
    </row>
    <row r="29" spans="1:14" ht="60.75" customHeight="1">
      <c r="A29" s="17"/>
      <c r="B29" s="34"/>
      <c r="C29" s="71" t="s">
        <v>107</v>
      </c>
      <c r="D29" s="22" t="s">
        <v>12</v>
      </c>
      <c r="E29" s="23" t="s">
        <v>24</v>
      </c>
      <c r="F29" s="23" t="s">
        <v>31</v>
      </c>
      <c r="G29" s="23" t="s">
        <v>31</v>
      </c>
      <c r="H29" s="23" t="s">
        <v>73</v>
      </c>
      <c r="I29" s="23" t="s">
        <v>33</v>
      </c>
      <c r="J29" s="23" t="s">
        <v>14</v>
      </c>
      <c r="K29" s="23" t="s">
        <v>21</v>
      </c>
      <c r="L29" s="31">
        <v>200000</v>
      </c>
      <c r="M29" s="31">
        <v>245951.63</v>
      </c>
      <c r="N29" s="28">
        <f t="shared" si="0"/>
        <v>122.97581500000001</v>
      </c>
    </row>
    <row r="30" spans="1:14" ht="21" customHeight="1">
      <c r="A30" s="13" t="s">
        <v>104</v>
      </c>
      <c r="B30" s="34"/>
      <c r="C30" s="49" t="s">
        <v>51</v>
      </c>
      <c r="D30" s="15" t="s">
        <v>12</v>
      </c>
      <c r="E30" s="15" t="s">
        <v>24</v>
      </c>
      <c r="F30" s="15" t="s">
        <v>60</v>
      </c>
      <c r="G30" s="15" t="s">
        <v>13</v>
      </c>
      <c r="H30" s="15" t="s">
        <v>12</v>
      </c>
      <c r="I30" s="15" t="s">
        <v>13</v>
      </c>
      <c r="J30" s="15" t="s">
        <v>14</v>
      </c>
      <c r="K30" s="15" t="s">
        <v>12</v>
      </c>
      <c r="L30" s="29">
        <f>L31</f>
        <v>5000</v>
      </c>
      <c r="M30" s="29">
        <f>M31</f>
        <v>5250</v>
      </c>
      <c r="N30" s="28">
        <f t="shared" si="0"/>
        <v>105</v>
      </c>
    </row>
    <row r="31" spans="1:14" ht="47.25" customHeight="1">
      <c r="A31" s="17" t="s">
        <v>116</v>
      </c>
      <c r="B31" s="34"/>
      <c r="C31" s="50" t="s">
        <v>61</v>
      </c>
      <c r="D31" s="18" t="s">
        <v>12</v>
      </c>
      <c r="E31" s="18" t="s">
        <v>24</v>
      </c>
      <c r="F31" s="18" t="s">
        <v>60</v>
      </c>
      <c r="G31" s="18" t="s">
        <v>37</v>
      </c>
      <c r="H31" s="18" t="s">
        <v>12</v>
      </c>
      <c r="I31" s="18" t="s">
        <v>17</v>
      </c>
      <c r="J31" s="18" t="s">
        <v>14</v>
      </c>
      <c r="K31" s="18" t="s">
        <v>21</v>
      </c>
      <c r="L31" s="30">
        <f>L32</f>
        <v>5000</v>
      </c>
      <c r="M31" s="30">
        <f>M32</f>
        <v>5250</v>
      </c>
      <c r="N31" s="28">
        <f t="shared" si="0"/>
        <v>105</v>
      </c>
    </row>
    <row r="32" spans="1:14" ht="45" customHeight="1">
      <c r="A32" s="17"/>
      <c r="B32" s="34"/>
      <c r="C32" s="51" t="s">
        <v>59</v>
      </c>
      <c r="D32" s="22" t="s">
        <v>12</v>
      </c>
      <c r="E32" s="22" t="s">
        <v>24</v>
      </c>
      <c r="F32" s="22" t="s">
        <v>60</v>
      </c>
      <c r="G32" s="22" t="s">
        <v>37</v>
      </c>
      <c r="H32" s="22" t="s">
        <v>23</v>
      </c>
      <c r="I32" s="22" t="s">
        <v>17</v>
      </c>
      <c r="J32" s="22" t="s">
        <v>14</v>
      </c>
      <c r="K32" s="22" t="s">
        <v>21</v>
      </c>
      <c r="L32" s="31">
        <v>5000</v>
      </c>
      <c r="M32" s="31">
        <v>5250</v>
      </c>
      <c r="N32" s="28">
        <f t="shared" si="0"/>
        <v>105</v>
      </c>
    </row>
    <row r="33" spans="1:14" ht="34.5" customHeight="1">
      <c r="A33" s="13" t="s">
        <v>105</v>
      </c>
      <c r="B33" s="34"/>
      <c r="C33" s="49" t="s">
        <v>86</v>
      </c>
      <c r="D33" s="39" t="s">
        <v>12</v>
      </c>
      <c r="E33" s="39" t="s">
        <v>24</v>
      </c>
      <c r="F33" s="39" t="s">
        <v>87</v>
      </c>
      <c r="G33" s="39" t="s">
        <v>13</v>
      </c>
      <c r="H33" s="39" t="s">
        <v>12</v>
      </c>
      <c r="I33" s="39" t="s">
        <v>13</v>
      </c>
      <c r="J33" s="39" t="s">
        <v>14</v>
      </c>
      <c r="K33" s="39" t="s">
        <v>12</v>
      </c>
      <c r="L33" s="40">
        <f>L34</f>
        <v>0</v>
      </c>
      <c r="M33" s="40">
        <f>M34</f>
        <v>0</v>
      </c>
      <c r="N33" s="28" t="e">
        <f t="shared" si="0"/>
        <v>#DIV/0!</v>
      </c>
    </row>
    <row r="34" spans="1:14" ht="29.25" customHeight="1">
      <c r="A34" s="17"/>
      <c r="B34" s="34"/>
      <c r="C34" s="51" t="s">
        <v>88</v>
      </c>
      <c r="D34" s="23" t="s">
        <v>12</v>
      </c>
      <c r="E34" s="41" t="s">
        <v>24</v>
      </c>
      <c r="F34" s="41" t="s">
        <v>87</v>
      </c>
      <c r="G34" s="41" t="s">
        <v>37</v>
      </c>
      <c r="H34" s="41" t="s">
        <v>38</v>
      </c>
      <c r="I34" s="41" t="s">
        <v>33</v>
      </c>
      <c r="J34" s="41" t="s">
        <v>14</v>
      </c>
      <c r="K34" s="41" t="s">
        <v>21</v>
      </c>
      <c r="L34" s="42"/>
      <c r="M34" s="42"/>
      <c r="N34" s="28" t="e">
        <f t="shared" si="0"/>
        <v>#DIV/0!</v>
      </c>
    </row>
    <row r="35" spans="1:14" ht="27.75" customHeight="1">
      <c r="A35" s="13" t="s">
        <v>117</v>
      </c>
      <c r="B35" s="34" t="s">
        <v>53</v>
      </c>
      <c r="C35" s="52" t="s">
        <v>53</v>
      </c>
      <c r="D35" s="26" t="s">
        <v>12</v>
      </c>
      <c r="E35" s="26" t="s">
        <v>24</v>
      </c>
      <c r="F35" s="26" t="s">
        <v>54</v>
      </c>
      <c r="G35" s="26" t="s">
        <v>13</v>
      </c>
      <c r="H35" s="26" t="s">
        <v>12</v>
      </c>
      <c r="I35" s="26" t="s">
        <v>13</v>
      </c>
      <c r="J35" s="26" t="s">
        <v>14</v>
      </c>
      <c r="K35" s="26" t="s">
        <v>12</v>
      </c>
      <c r="L35" s="29">
        <f>L36</f>
        <v>30000</v>
      </c>
      <c r="M35" s="29">
        <f>M36</f>
        <v>44731.6</v>
      </c>
      <c r="N35" s="28">
        <f t="shared" si="0"/>
        <v>149.10533333333333</v>
      </c>
    </row>
    <row r="36" spans="1:14" ht="71.25" customHeight="1">
      <c r="A36" s="17" t="s">
        <v>118</v>
      </c>
      <c r="B36" s="34" t="s">
        <v>55</v>
      </c>
      <c r="C36" s="76" t="s">
        <v>108</v>
      </c>
      <c r="D36" s="78" t="s">
        <v>12</v>
      </c>
      <c r="E36" s="78" t="s">
        <v>24</v>
      </c>
      <c r="F36" s="78" t="s">
        <v>54</v>
      </c>
      <c r="G36" s="78" t="s">
        <v>27</v>
      </c>
      <c r="H36" s="78" t="s">
        <v>12</v>
      </c>
      <c r="I36" s="78" t="s">
        <v>13</v>
      </c>
      <c r="J36" s="78" t="s">
        <v>14</v>
      </c>
      <c r="K36" s="78" t="s">
        <v>39</v>
      </c>
      <c r="L36" s="79">
        <f>L37</f>
        <v>30000</v>
      </c>
      <c r="M36" s="79">
        <f>M37</f>
        <v>44731.6</v>
      </c>
      <c r="N36" s="28">
        <f t="shared" si="0"/>
        <v>149.10533333333333</v>
      </c>
    </row>
    <row r="37" spans="1:14" ht="57.75" customHeight="1">
      <c r="A37" s="17"/>
      <c r="B37" s="34" t="s">
        <v>56</v>
      </c>
      <c r="C37" s="53" t="s">
        <v>106</v>
      </c>
      <c r="D37" s="23" t="s">
        <v>12</v>
      </c>
      <c r="E37" s="23" t="s">
        <v>24</v>
      </c>
      <c r="F37" s="23" t="s">
        <v>54</v>
      </c>
      <c r="G37" s="23" t="s">
        <v>27</v>
      </c>
      <c r="H37" s="23" t="s">
        <v>36</v>
      </c>
      <c r="I37" s="23" t="s">
        <v>33</v>
      </c>
      <c r="J37" s="23" t="s">
        <v>14</v>
      </c>
      <c r="K37" s="23" t="s">
        <v>39</v>
      </c>
      <c r="L37" s="31">
        <v>30000</v>
      </c>
      <c r="M37" s="31">
        <v>44731.6</v>
      </c>
      <c r="N37" s="28">
        <f t="shared" si="0"/>
        <v>149.10533333333333</v>
      </c>
    </row>
    <row r="38" spans="1:14" ht="29.25" customHeight="1">
      <c r="A38" s="33">
        <v>8</v>
      </c>
      <c r="B38" s="34"/>
      <c r="C38" s="54" t="s">
        <v>77</v>
      </c>
      <c r="D38" s="15" t="s">
        <v>12</v>
      </c>
      <c r="E38" s="15" t="s">
        <v>24</v>
      </c>
      <c r="F38" s="15" t="s">
        <v>78</v>
      </c>
      <c r="G38" s="15" t="s">
        <v>13</v>
      </c>
      <c r="H38" s="15" t="s">
        <v>12</v>
      </c>
      <c r="I38" s="15" t="s">
        <v>13</v>
      </c>
      <c r="J38" s="15" t="s">
        <v>14</v>
      </c>
      <c r="K38" s="15" t="s">
        <v>12</v>
      </c>
      <c r="L38" s="29">
        <f>L39</f>
        <v>46000</v>
      </c>
      <c r="M38" s="29">
        <f>M39</f>
        <v>47640.41</v>
      </c>
      <c r="N38" s="28">
        <f t="shared" si="0"/>
        <v>103.56610869565219</v>
      </c>
    </row>
    <row r="39" spans="1:14" ht="68.25" customHeight="1">
      <c r="A39" s="33"/>
      <c r="B39" s="34"/>
      <c r="C39" s="77" t="s">
        <v>79</v>
      </c>
      <c r="D39" s="80" t="s">
        <v>12</v>
      </c>
      <c r="E39" s="80" t="s">
        <v>24</v>
      </c>
      <c r="F39" s="80" t="s">
        <v>78</v>
      </c>
      <c r="G39" s="80" t="s">
        <v>31</v>
      </c>
      <c r="H39" s="80" t="s">
        <v>12</v>
      </c>
      <c r="I39" s="80" t="s">
        <v>13</v>
      </c>
      <c r="J39" s="80" t="s">
        <v>14</v>
      </c>
      <c r="K39" s="80" t="s">
        <v>80</v>
      </c>
      <c r="L39" s="79">
        <f>L40</f>
        <v>46000</v>
      </c>
      <c r="M39" s="79">
        <f>M40+M41</f>
        <v>47640.41</v>
      </c>
      <c r="N39" s="28">
        <f t="shared" si="0"/>
        <v>103.56610869565219</v>
      </c>
    </row>
    <row r="40" spans="1:14" ht="30.75" customHeight="1">
      <c r="A40" s="33"/>
      <c r="B40" s="34"/>
      <c r="C40" s="55" t="s">
        <v>81</v>
      </c>
      <c r="D40" s="23" t="s">
        <v>12</v>
      </c>
      <c r="E40" s="22" t="s">
        <v>24</v>
      </c>
      <c r="F40" s="22" t="s">
        <v>78</v>
      </c>
      <c r="G40" s="22" t="s">
        <v>31</v>
      </c>
      <c r="H40" s="22" t="s">
        <v>36</v>
      </c>
      <c r="I40" s="22" t="s">
        <v>33</v>
      </c>
      <c r="J40" s="22" t="s">
        <v>14</v>
      </c>
      <c r="K40" s="22" t="s">
        <v>80</v>
      </c>
      <c r="L40" s="31">
        <v>46000</v>
      </c>
      <c r="M40" s="31">
        <v>47640.41</v>
      </c>
      <c r="N40" s="28">
        <f t="shared" si="0"/>
        <v>103.56610869565219</v>
      </c>
    </row>
    <row r="41" spans="1:14" s="16" customFormat="1" ht="26.25" customHeight="1" hidden="1">
      <c r="A41" s="33"/>
      <c r="B41" s="34"/>
      <c r="C41" s="55"/>
      <c r="D41" s="23"/>
      <c r="E41" s="22"/>
      <c r="F41" s="22"/>
      <c r="G41" s="22"/>
      <c r="H41" s="22"/>
      <c r="I41" s="22"/>
      <c r="J41" s="22"/>
      <c r="K41" s="22"/>
      <c r="L41" s="29">
        <f>L42</f>
        <v>2567</v>
      </c>
      <c r="M41" s="36"/>
      <c r="N41" s="28">
        <f t="shared" si="0"/>
        <v>0</v>
      </c>
    </row>
    <row r="42" spans="1:14" s="16" customFormat="1" ht="26.25" customHeight="1">
      <c r="A42" s="33"/>
      <c r="B42" s="34"/>
      <c r="C42" s="82" t="s">
        <v>124</v>
      </c>
      <c r="D42" s="83" t="s">
        <v>12</v>
      </c>
      <c r="E42" s="83" t="s">
        <v>24</v>
      </c>
      <c r="F42" s="83" t="s">
        <v>125</v>
      </c>
      <c r="G42" s="83" t="s">
        <v>13</v>
      </c>
      <c r="H42" s="83" t="s">
        <v>12</v>
      </c>
      <c r="I42" s="83" t="s">
        <v>13</v>
      </c>
      <c r="J42" s="83" t="s">
        <v>14</v>
      </c>
      <c r="K42" s="83" t="s">
        <v>12</v>
      </c>
      <c r="L42" s="29">
        <f>L43</f>
        <v>2567</v>
      </c>
      <c r="M42" s="29">
        <f>M43</f>
        <v>3500</v>
      </c>
      <c r="N42" s="28">
        <f t="shared" si="0"/>
        <v>136.34592910011688</v>
      </c>
    </row>
    <row r="43" spans="1:14" s="16" customFormat="1" ht="26.25" customHeight="1">
      <c r="A43" s="33"/>
      <c r="B43" s="34"/>
      <c r="C43" s="84" t="s">
        <v>126</v>
      </c>
      <c r="D43" s="85" t="s">
        <v>12</v>
      </c>
      <c r="E43" s="85" t="s">
        <v>24</v>
      </c>
      <c r="F43" s="85" t="s">
        <v>125</v>
      </c>
      <c r="G43" s="85" t="s">
        <v>127</v>
      </c>
      <c r="H43" s="85" t="s">
        <v>12</v>
      </c>
      <c r="I43" s="85" t="s">
        <v>13</v>
      </c>
      <c r="J43" s="85" t="s">
        <v>14</v>
      </c>
      <c r="K43" s="85" t="s">
        <v>12</v>
      </c>
      <c r="L43" s="79">
        <f>L44</f>
        <v>2567</v>
      </c>
      <c r="M43" s="79">
        <f>M44</f>
        <v>3500</v>
      </c>
      <c r="N43" s="28">
        <f t="shared" si="0"/>
        <v>136.34592910011688</v>
      </c>
    </row>
    <row r="44" spans="1:14" s="16" customFormat="1" ht="47.25" customHeight="1">
      <c r="A44" s="33"/>
      <c r="B44" s="34"/>
      <c r="C44" s="81" t="s">
        <v>128</v>
      </c>
      <c r="D44" s="73" t="s">
        <v>12</v>
      </c>
      <c r="E44" s="73" t="s">
        <v>24</v>
      </c>
      <c r="F44" s="73" t="s">
        <v>125</v>
      </c>
      <c r="G44" s="73" t="s">
        <v>127</v>
      </c>
      <c r="H44" s="73" t="s">
        <v>37</v>
      </c>
      <c r="I44" s="73" t="s">
        <v>20</v>
      </c>
      <c r="J44" s="73" t="s">
        <v>14</v>
      </c>
      <c r="K44" s="73" t="s">
        <v>129</v>
      </c>
      <c r="L44" s="90">
        <v>2567</v>
      </c>
      <c r="M44" s="86">
        <v>3500</v>
      </c>
      <c r="N44" s="28">
        <f t="shared" si="0"/>
        <v>136.34592910011688</v>
      </c>
    </row>
    <row r="45" spans="1:14" s="20" customFormat="1" ht="21" customHeight="1">
      <c r="A45" s="33">
        <v>9</v>
      </c>
      <c r="B45" s="34"/>
      <c r="C45" s="56" t="s">
        <v>40</v>
      </c>
      <c r="D45" s="26" t="s">
        <v>12</v>
      </c>
      <c r="E45" s="26" t="s">
        <v>24</v>
      </c>
      <c r="F45" s="26" t="s">
        <v>41</v>
      </c>
      <c r="G45" s="26" t="s">
        <v>13</v>
      </c>
      <c r="H45" s="26" t="s">
        <v>12</v>
      </c>
      <c r="I45" s="26" t="s">
        <v>13</v>
      </c>
      <c r="J45" s="26" t="s">
        <v>14</v>
      </c>
      <c r="K45" s="26" t="s">
        <v>12</v>
      </c>
      <c r="L45" s="37">
        <f>L47+L46</f>
        <v>0</v>
      </c>
      <c r="M45" s="37">
        <f>M47+M46</f>
        <v>0</v>
      </c>
      <c r="N45" s="28" t="e">
        <f t="shared" si="0"/>
        <v>#DIV/0!</v>
      </c>
    </row>
    <row r="46" spans="1:14" ht="21.75" customHeight="1">
      <c r="A46" s="17"/>
      <c r="B46" s="34"/>
      <c r="C46" s="57" t="s">
        <v>92</v>
      </c>
      <c r="D46" s="23" t="s">
        <v>12</v>
      </c>
      <c r="E46" s="23" t="s">
        <v>24</v>
      </c>
      <c r="F46" s="23" t="s">
        <v>41</v>
      </c>
      <c r="G46" s="23" t="s">
        <v>17</v>
      </c>
      <c r="H46" s="23" t="s">
        <v>38</v>
      </c>
      <c r="I46" s="23" t="s">
        <v>33</v>
      </c>
      <c r="J46" s="23" t="s">
        <v>14</v>
      </c>
      <c r="K46" s="23" t="s">
        <v>42</v>
      </c>
      <c r="L46" s="31"/>
      <c r="M46" s="31">
        <v>0</v>
      </c>
      <c r="N46" s="28" t="e">
        <f t="shared" si="0"/>
        <v>#DIV/0!</v>
      </c>
    </row>
    <row r="47" spans="1:14" ht="17.25" customHeight="1">
      <c r="A47" s="17"/>
      <c r="B47" s="34"/>
      <c r="C47" s="53" t="s">
        <v>72</v>
      </c>
      <c r="D47" s="23" t="s">
        <v>12</v>
      </c>
      <c r="E47" s="23" t="s">
        <v>24</v>
      </c>
      <c r="F47" s="23" t="s">
        <v>41</v>
      </c>
      <c r="G47" s="23" t="s">
        <v>27</v>
      </c>
      <c r="H47" s="23" t="s">
        <v>38</v>
      </c>
      <c r="I47" s="23" t="s">
        <v>33</v>
      </c>
      <c r="J47" s="23" t="s">
        <v>14</v>
      </c>
      <c r="K47" s="23" t="s">
        <v>42</v>
      </c>
      <c r="L47" s="28"/>
      <c r="M47" s="31"/>
      <c r="N47" s="28" t="e">
        <f t="shared" si="0"/>
        <v>#DIV/0!</v>
      </c>
    </row>
    <row r="48" spans="1:14" ht="19.5" customHeight="1">
      <c r="A48" s="9" t="s">
        <v>58</v>
      </c>
      <c r="B48" s="27"/>
      <c r="C48" s="58" t="s">
        <v>64</v>
      </c>
      <c r="D48" s="25" t="s">
        <v>12</v>
      </c>
      <c r="E48" s="25" t="s">
        <v>43</v>
      </c>
      <c r="F48" s="25" t="s">
        <v>13</v>
      </c>
      <c r="G48" s="25" t="s">
        <v>13</v>
      </c>
      <c r="H48" s="25" t="s">
        <v>12</v>
      </c>
      <c r="I48" s="25" t="s">
        <v>13</v>
      </c>
      <c r="J48" s="25" t="s">
        <v>14</v>
      </c>
      <c r="K48" s="25" t="s">
        <v>12</v>
      </c>
      <c r="L48" s="28">
        <f>L49</f>
        <v>2173433</v>
      </c>
      <c r="M48" s="28">
        <f>M49</f>
        <v>2174766.34</v>
      </c>
      <c r="N48" s="28">
        <f t="shared" si="0"/>
        <v>100.06134718668575</v>
      </c>
    </row>
    <row r="49" spans="1:14" s="20" customFormat="1" ht="34.5" customHeight="1">
      <c r="A49" s="13"/>
      <c r="B49" s="13"/>
      <c r="C49" s="49" t="s">
        <v>65</v>
      </c>
      <c r="D49" s="14" t="s">
        <v>12</v>
      </c>
      <c r="E49" s="15" t="s">
        <v>43</v>
      </c>
      <c r="F49" s="15" t="s">
        <v>20</v>
      </c>
      <c r="G49" s="15" t="s">
        <v>13</v>
      </c>
      <c r="H49" s="15" t="s">
        <v>12</v>
      </c>
      <c r="I49" s="15" t="s">
        <v>13</v>
      </c>
      <c r="J49" s="15" t="s">
        <v>14</v>
      </c>
      <c r="K49" s="15" t="s">
        <v>12</v>
      </c>
      <c r="L49" s="29">
        <f>L50+L52+L56+L59</f>
        <v>2173433</v>
      </c>
      <c r="M49" s="29">
        <f>M50+M52+M56+M59</f>
        <v>2174766.34</v>
      </c>
      <c r="N49" s="28">
        <f t="shared" si="0"/>
        <v>100.06134718668575</v>
      </c>
    </row>
    <row r="50" spans="1:14" ht="33.75" customHeight="1">
      <c r="A50" s="17" t="s">
        <v>18</v>
      </c>
      <c r="B50" s="17"/>
      <c r="C50" s="47" t="s">
        <v>66</v>
      </c>
      <c r="D50" s="19" t="s">
        <v>12</v>
      </c>
      <c r="E50" s="18" t="s">
        <v>43</v>
      </c>
      <c r="F50" s="18" t="s">
        <v>20</v>
      </c>
      <c r="G50" s="18" t="s">
        <v>17</v>
      </c>
      <c r="H50" s="18" t="s">
        <v>12</v>
      </c>
      <c r="I50" s="18" t="s">
        <v>13</v>
      </c>
      <c r="J50" s="18" t="s">
        <v>14</v>
      </c>
      <c r="K50" s="18" t="s">
        <v>44</v>
      </c>
      <c r="L50" s="30">
        <f>SUM(L51:L51)</f>
        <v>725000</v>
      </c>
      <c r="M50" s="30">
        <f>SUM(M51:M51)</f>
        <v>725000</v>
      </c>
      <c r="N50" s="28">
        <f t="shared" si="0"/>
        <v>100</v>
      </c>
    </row>
    <row r="51" spans="1:14" ht="29.25" customHeight="1">
      <c r="A51" s="34"/>
      <c r="B51" s="34"/>
      <c r="C51" s="48" t="s">
        <v>67</v>
      </c>
      <c r="D51" s="22" t="s">
        <v>12</v>
      </c>
      <c r="E51" s="22" t="s">
        <v>43</v>
      </c>
      <c r="F51" s="22" t="s">
        <v>20</v>
      </c>
      <c r="G51" s="22" t="s">
        <v>17</v>
      </c>
      <c r="H51" s="22" t="s">
        <v>48</v>
      </c>
      <c r="I51" s="22" t="s">
        <v>33</v>
      </c>
      <c r="J51" s="22" t="s">
        <v>14</v>
      </c>
      <c r="K51" s="22" t="s">
        <v>44</v>
      </c>
      <c r="L51" s="31">
        <v>725000</v>
      </c>
      <c r="M51" s="31">
        <v>725000</v>
      </c>
      <c r="N51" s="28">
        <f t="shared" si="0"/>
        <v>100</v>
      </c>
    </row>
    <row r="52" spans="1:14" ht="30" customHeight="1">
      <c r="A52" s="17" t="s">
        <v>45</v>
      </c>
      <c r="B52" s="34"/>
      <c r="C52" s="47" t="s">
        <v>71</v>
      </c>
      <c r="D52" s="19" t="s">
        <v>12</v>
      </c>
      <c r="E52" s="18" t="s">
        <v>43</v>
      </c>
      <c r="F52" s="18" t="s">
        <v>20</v>
      </c>
      <c r="G52" s="18" t="s">
        <v>20</v>
      </c>
      <c r="H52" s="18" t="s">
        <v>12</v>
      </c>
      <c r="I52" s="18" t="s">
        <v>13</v>
      </c>
      <c r="J52" s="18" t="s">
        <v>14</v>
      </c>
      <c r="K52" s="18" t="s">
        <v>44</v>
      </c>
      <c r="L52" s="30">
        <f>L53+L54+L55</f>
        <v>1123433</v>
      </c>
      <c r="M52" s="30">
        <f>M53+M54+M55</f>
        <v>1124766.3399999999</v>
      </c>
      <c r="N52" s="28">
        <f t="shared" si="0"/>
        <v>100.11868442532842</v>
      </c>
    </row>
    <row r="53" spans="1:14" s="20" customFormat="1" ht="18" customHeight="1">
      <c r="A53" s="17"/>
      <c r="B53" s="34"/>
      <c r="C53" s="89" t="s">
        <v>134</v>
      </c>
      <c r="D53" s="21" t="s">
        <v>12</v>
      </c>
      <c r="E53" s="21" t="s">
        <v>43</v>
      </c>
      <c r="F53" s="21" t="s">
        <v>20</v>
      </c>
      <c r="G53" s="21" t="s">
        <v>20</v>
      </c>
      <c r="H53" s="87" t="s">
        <v>133</v>
      </c>
      <c r="I53" s="21" t="s">
        <v>33</v>
      </c>
      <c r="J53" s="21" t="s">
        <v>14</v>
      </c>
      <c r="K53" s="21" t="s">
        <v>44</v>
      </c>
      <c r="L53" s="44">
        <f>149500+140600</f>
        <v>290100</v>
      </c>
      <c r="M53" s="44">
        <v>290100</v>
      </c>
      <c r="N53" s="28">
        <f t="shared" si="0"/>
        <v>100</v>
      </c>
    </row>
    <row r="54" spans="1:15" ht="18.75" customHeight="1">
      <c r="A54" s="17"/>
      <c r="B54" s="34"/>
      <c r="C54" s="59" t="s">
        <v>89</v>
      </c>
      <c r="D54" s="21" t="s">
        <v>12</v>
      </c>
      <c r="E54" s="21" t="s">
        <v>43</v>
      </c>
      <c r="F54" s="21" t="s">
        <v>20</v>
      </c>
      <c r="G54" s="21" t="s">
        <v>20</v>
      </c>
      <c r="H54" s="21" t="s">
        <v>90</v>
      </c>
      <c r="I54" s="21" t="s">
        <v>33</v>
      </c>
      <c r="J54" s="21" t="s">
        <v>14</v>
      </c>
      <c r="K54" s="21" t="s">
        <v>44</v>
      </c>
      <c r="L54" s="31"/>
      <c r="M54" s="31"/>
      <c r="N54" s="28" t="e">
        <f t="shared" si="0"/>
        <v>#DIV/0!</v>
      </c>
      <c r="O54" s="2"/>
    </row>
    <row r="55" spans="1:15" ht="30.75" customHeight="1">
      <c r="A55" s="34"/>
      <c r="B55" s="34"/>
      <c r="C55" s="53" t="s">
        <v>50</v>
      </c>
      <c r="D55" s="22" t="s">
        <v>12</v>
      </c>
      <c r="E55" s="22" t="s">
        <v>43</v>
      </c>
      <c r="F55" s="22" t="s">
        <v>20</v>
      </c>
      <c r="G55" s="22" t="s">
        <v>20</v>
      </c>
      <c r="H55" s="22" t="s">
        <v>49</v>
      </c>
      <c r="I55" s="22" t="s">
        <v>33</v>
      </c>
      <c r="J55" s="22" t="s">
        <v>14</v>
      </c>
      <c r="K55" s="22" t="s">
        <v>44</v>
      </c>
      <c r="L55" s="31">
        <v>833333</v>
      </c>
      <c r="M55" s="31">
        <v>834666.34</v>
      </c>
      <c r="N55" s="28">
        <f t="shared" si="0"/>
        <v>100.16000086400034</v>
      </c>
      <c r="O55" s="2"/>
    </row>
    <row r="56" spans="1:15" ht="33.75" customHeight="1">
      <c r="A56" s="17" t="s">
        <v>46</v>
      </c>
      <c r="B56" s="17"/>
      <c r="C56" s="47" t="s">
        <v>68</v>
      </c>
      <c r="D56" s="19" t="s">
        <v>12</v>
      </c>
      <c r="E56" s="18" t="s">
        <v>43</v>
      </c>
      <c r="F56" s="18" t="s">
        <v>20</v>
      </c>
      <c r="G56" s="18" t="s">
        <v>29</v>
      </c>
      <c r="H56" s="18" t="s">
        <v>12</v>
      </c>
      <c r="I56" s="18" t="s">
        <v>13</v>
      </c>
      <c r="J56" s="18" t="s">
        <v>14</v>
      </c>
      <c r="K56" s="18" t="s">
        <v>44</v>
      </c>
      <c r="L56" s="30">
        <f>L57+L58</f>
        <v>75000</v>
      </c>
      <c r="M56" s="30">
        <f>M57+M58</f>
        <v>75000</v>
      </c>
      <c r="N56" s="28">
        <f t="shared" si="0"/>
        <v>100</v>
      </c>
      <c r="O56" s="2"/>
    </row>
    <row r="57" spans="1:15" ht="31.5" customHeight="1">
      <c r="A57" s="34"/>
      <c r="B57" s="34"/>
      <c r="C57" s="60" t="s">
        <v>69</v>
      </c>
      <c r="D57" s="22" t="s">
        <v>12</v>
      </c>
      <c r="E57" s="22" t="s">
        <v>43</v>
      </c>
      <c r="F57" s="22" t="s">
        <v>20</v>
      </c>
      <c r="G57" s="22" t="s">
        <v>29</v>
      </c>
      <c r="H57" s="22" t="s">
        <v>70</v>
      </c>
      <c r="I57" s="22" t="s">
        <v>33</v>
      </c>
      <c r="J57" s="22" t="s">
        <v>14</v>
      </c>
      <c r="K57" s="22" t="s">
        <v>44</v>
      </c>
      <c r="L57" s="31">
        <v>73000</v>
      </c>
      <c r="M57" s="31">
        <v>73000</v>
      </c>
      <c r="N57" s="28">
        <f t="shared" si="0"/>
        <v>100</v>
      </c>
      <c r="O57" s="2"/>
    </row>
    <row r="58" spans="1:14" ht="25.5">
      <c r="A58" s="34"/>
      <c r="B58" s="34"/>
      <c r="C58" s="61" t="s">
        <v>91</v>
      </c>
      <c r="D58" s="73" t="s">
        <v>12</v>
      </c>
      <c r="E58" s="73" t="s">
        <v>43</v>
      </c>
      <c r="F58" s="73" t="s">
        <v>20</v>
      </c>
      <c r="G58" s="73" t="s">
        <v>29</v>
      </c>
      <c r="H58" s="73" t="s">
        <v>85</v>
      </c>
      <c r="I58" s="73" t="s">
        <v>33</v>
      </c>
      <c r="J58" s="73" t="s">
        <v>14</v>
      </c>
      <c r="K58" s="73" t="s">
        <v>44</v>
      </c>
      <c r="L58" s="44">
        <v>2000</v>
      </c>
      <c r="M58" s="44">
        <v>2000</v>
      </c>
      <c r="N58" s="28">
        <f t="shared" si="0"/>
        <v>100</v>
      </c>
    </row>
    <row r="59" spans="1:14" ht="15.75">
      <c r="A59" s="17" t="s">
        <v>74</v>
      </c>
      <c r="B59" s="17"/>
      <c r="C59" s="47" t="s">
        <v>75</v>
      </c>
      <c r="D59" s="18" t="s">
        <v>12</v>
      </c>
      <c r="E59" s="18" t="s">
        <v>43</v>
      </c>
      <c r="F59" s="18" t="s">
        <v>20</v>
      </c>
      <c r="G59" s="18" t="s">
        <v>37</v>
      </c>
      <c r="H59" s="18" t="s">
        <v>12</v>
      </c>
      <c r="I59" s="18" t="s">
        <v>13</v>
      </c>
      <c r="J59" s="18" t="s">
        <v>14</v>
      </c>
      <c r="K59" s="18" t="s">
        <v>44</v>
      </c>
      <c r="L59" s="30">
        <f>L60</f>
        <v>250000</v>
      </c>
      <c r="M59" s="30">
        <f>M60</f>
        <v>250000</v>
      </c>
      <c r="N59" s="28">
        <f t="shared" si="0"/>
        <v>100</v>
      </c>
    </row>
    <row r="60" spans="1:14" ht="38.25">
      <c r="A60" s="34"/>
      <c r="B60" s="34"/>
      <c r="C60" s="48" t="s">
        <v>119</v>
      </c>
      <c r="D60" s="22" t="s">
        <v>12</v>
      </c>
      <c r="E60" s="22" t="s">
        <v>43</v>
      </c>
      <c r="F60" s="22" t="s">
        <v>20</v>
      </c>
      <c r="G60" s="22" t="s">
        <v>37</v>
      </c>
      <c r="H60" s="22" t="s">
        <v>76</v>
      </c>
      <c r="I60" s="22" t="s">
        <v>33</v>
      </c>
      <c r="J60" s="22" t="s">
        <v>14</v>
      </c>
      <c r="K60" s="22" t="s">
        <v>44</v>
      </c>
      <c r="L60" s="31">
        <v>250000</v>
      </c>
      <c r="M60" s="31">
        <v>250000</v>
      </c>
      <c r="N60" s="28">
        <f t="shared" si="0"/>
        <v>100</v>
      </c>
    </row>
    <row r="61" spans="1:14" ht="15.75">
      <c r="A61" s="9"/>
      <c r="B61" s="9"/>
      <c r="C61" s="43" t="s">
        <v>47</v>
      </c>
      <c r="D61" s="25"/>
      <c r="E61" s="25"/>
      <c r="F61" s="25"/>
      <c r="G61" s="25"/>
      <c r="H61" s="25"/>
      <c r="I61" s="25"/>
      <c r="J61" s="25"/>
      <c r="K61" s="25"/>
      <c r="L61" s="28">
        <f>L9+L48</f>
        <v>4510567</v>
      </c>
      <c r="M61" s="28">
        <f>M9+M48</f>
        <v>4221349.21</v>
      </c>
      <c r="N61" s="28">
        <f t="shared" si="0"/>
        <v>93.58799481306896</v>
      </c>
    </row>
  </sheetData>
  <sheetProtection/>
  <mergeCells count="8">
    <mergeCell ref="M7:M8"/>
    <mergeCell ref="N7:N8"/>
    <mergeCell ref="D3:K4"/>
    <mergeCell ref="A5:L5"/>
    <mergeCell ref="A7:A8"/>
    <mergeCell ref="C7:C8"/>
    <mergeCell ref="D7:K7"/>
    <mergeCell ref="L7:L8"/>
  </mergeCells>
  <printOptions/>
  <pageMargins left="0.16" right="0.16" top="0.22" bottom="0.16" header="0.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M54" sqref="M54"/>
    </sheetView>
  </sheetViews>
  <sheetFormatPr defaultColWidth="9.375" defaultRowHeight="12.75"/>
  <cols>
    <col min="1" max="1" width="2.875" style="1" customWidth="1"/>
    <col min="2" max="2" width="9.375" style="2" hidden="1" customWidth="1"/>
    <col min="3" max="3" width="52.625" style="1" customWidth="1"/>
    <col min="4" max="4" width="5.1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4.875" style="4" customWidth="1"/>
    <col min="12" max="12" width="11.625" style="3" customWidth="1"/>
    <col min="13" max="13" width="11.875" style="1" customWidth="1"/>
    <col min="14" max="14" width="9.25390625" style="1" customWidth="1"/>
    <col min="15" max="16384" width="9.375" style="1" customWidth="1"/>
  </cols>
  <sheetData>
    <row r="1" spans="4:11" ht="15.75">
      <c r="D1" s="109"/>
      <c r="E1" s="100"/>
      <c r="F1" s="100"/>
      <c r="G1" s="100"/>
      <c r="H1" s="100"/>
      <c r="I1" s="100"/>
      <c r="J1" s="100"/>
      <c r="K1" s="100"/>
    </row>
    <row r="2" spans="4:11" ht="15.75">
      <c r="D2" s="100"/>
      <c r="E2" s="100"/>
      <c r="F2" s="100"/>
      <c r="G2" s="100"/>
      <c r="H2" s="100"/>
      <c r="I2" s="100"/>
      <c r="J2" s="100"/>
      <c r="K2" s="100"/>
    </row>
    <row r="3" spans="4:11" ht="15.75">
      <c r="D3" s="100"/>
      <c r="E3" s="100"/>
      <c r="F3" s="100"/>
      <c r="G3" s="100"/>
      <c r="H3" s="100"/>
      <c r="I3" s="100"/>
      <c r="J3" s="100"/>
      <c r="K3" s="100"/>
    </row>
    <row r="4" spans="1:12" ht="16.5" customHeight="1">
      <c r="A4" s="101" t="s">
        <v>130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0:12" ht="16.5" customHeight="1">
      <c r="J5" s="4" t="s">
        <v>82</v>
      </c>
      <c r="L5" s="5"/>
    </row>
    <row r="6" spans="1:14" s="7" customFormat="1" ht="42.75" customHeight="1">
      <c r="A6" s="102" t="s">
        <v>0</v>
      </c>
      <c r="B6" s="6"/>
      <c r="C6" s="104" t="s">
        <v>1</v>
      </c>
      <c r="D6" s="106" t="s">
        <v>2</v>
      </c>
      <c r="E6" s="107"/>
      <c r="F6" s="107"/>
      <c r="G6" s="107"/>
      <c r="H6" s="107"/>
      <c r="I6" s="107"/>
      <c r="J6" s="107"/>
      <c r="K6" s="108"/>
      <c r="L6" s="98" t="s">
        <v>3</v>
      </c>
      <c r="M6" s="98" t="s">
        <v>131</v>
      </c>
      <c r="N6" s="98" t="s">
        <v>132</v>
      </c>
    </row>
    <row r="7" spans="1:14" s="7" customFormat="1" ht="63" customHeight="1">
      <c r="A7" s="103"/>
      <c r="B7" s="8"/>
      <c r="C7" s="105"/>
      <c r="D7" s="32" t="s">
        <v>4</v>
      </c>
      <c r="E7" s="32" t="s">
        <v>83</v>
      </c>
      <c r="F7" s="32" t="s">
        <v>5</v>
      </c>
      <c r="G7" s="32" t="s">
        <v>6</v>
      </c>
      <c r="H7" s="32" t="s">
        <v>7</v>
      </c>
      <c r="I7" s="32" t="s">
        <v>84</v>
      </c>
      <c r="J7" s="32" t="s">
        <v>8</v>
      </c>
      <c r="K7" s="32" t="s">
        <v>9</v>
      </c>
      <c r="L7" s="99"/>
      <c r="M7" s="99"/>
      <c r="N7" s="99"/>
    </row>
    <row r="8" spans="1:14" s="12" customFormat="1" ht="23.25" customHeight="1">
      <c r="A8" s="9" t="s">
        <v>10</v>
      </c>
      <c r="B8" s="9"/>
      <c r="C8" s="45" t="s">
        <v>11</v>
      </c>
      <c r="D8" s="10" t="s">
        <v>12</v>
      </c>
      <c r="E8" s="10">
        <v>1</v>
      </c>
      <c r="F8" s="10" t="s">
        <v>13</v>
      </c>
      <c r="G8" s="11" t="s">
        <v>13</v>
      </c>
      <c r="H8" s="11" t="s">
        <v>12</v>
      </c>
      <c r="I8" s="11" t="s">
        <v>13</v>
      </c>
      <c r="J8" s="11" t="s">
        <v>14</v>
      </c>
      <c r="K8" s="11" t="s">
        <v>12</v>
      </c>
      <c r="L8" s="28">
        <f>L9+L21+L23+L29+L34+L37+L40+L43+L15</f>
        <v>2334567</v>
      </c>
      <c r="M8" s="28">
        <f>M9+M21+M23+M29+M34+M37+M40+M43+M15</f>
        <v>2419967</v>
      </c>
      <c r="N8" s="28">
        <f>M8-L8</f>
        <v>85400</v>
      </c>
    </row>
    <row r="9" spans="1:14" s="16" customFormat="1" ht="22.5" customHeight="1">
      <c r="A9" s="13" t="s">
        <v>15</v>
      </c>
      <c r="B9" s="13"/>
      <c r="C9" s="46" t="s">
        <v>16</v>
      </c>
      <c r="D9" s="14" t="s">
        <v>12</v>
      </c>
      <c r="E9" s="14">
        <v>1</v>
      </c>
      <c r="F9" s="14" t="s">
        <v>17</v>
      </c>
      <c r="G9" s="15" t="s">
        <v>13</v>
      </c>
      <c r="H9" s="15" t="s">
        <v>12</v>
      </c>
      <c r="I9" s="15" t="s">
        <v>13</v>
      </c>
      <c r="J9" s="15" t="s">
        <v>14</v>
      </c>
      <c r="K9" s="15" t="s">
        <v>12</v>
      </c>
      <c r="L9" s="29">
        <f>L10</f>
        <v>900300</v>
      </c>
      <c r="M9" s="29">
        <f>M10</f>
        <v>900300</v>
      </c>
      <c r="N9" s="28">
        <f aca="true" t="shared" si="0" ref="N9:N59">M9-L9</f>
        <v>0</v>
      </c>
    </row>
    <row r="10" spans="1:14" s="20" customFormat="1" ht="24.75" customHeight="1">
      <c r="A10" s="17" t="s">
        <v>18</v>
      </c>
      <c r="B10" s="17"/>
      <c r="C10" s="47" t="s">
        <v>19</v>
      </c>
      <c r="D10" s="18" t="s">
        <v>12</v>
      </c>
      <c r="E10" s="19">
        <v>1</v>
      </c>
      <c r="F10" s="19" t="s">
        <v>17</v>
      </c>
      <c r="G10" s="18" t="s">
        <v>20</v>
      </c>
      <c r="H10" s="18" t="s">
        <v>12</v>
      </c>
      <c r="I10" s="18" t="s">
        <v>17</v>
      </c>
      <c r="J10" s="18" t="s">
        <v>14</v>
      </c>
      <c r="K10" s="18" t="s">
        <v>21</v>
      </c>
      <c r="L10" s="38">
        <f>L11+L12+L13+L14</f>
        <v>900300</v>
      </c>
      <c r="M10" s="38">
        <f>M11+M12+M13+M14</f>
        <v>900300</v>
      </c>
      <c r="N10" s="28">
        <f t="shared" si="0"/>
        <v>0</v>
      </c>
    </row>
    <row r="11" spans="1:14" ht="58.5" customHeight="1">
      <c r="A11" s="34"/>
      <c r="B11" s="34"/>
      <c r="C11" s="68" t="s">
        <v>101</v>
      </c>
      <c r="D11" s="22" t="s">
        <v>12</v>
      </c>
      <c r="E11" s="35">
        <v>1</v>
      </c>
      <c r="F11" s="35" t="s">
        <v>17</v>
      </c>
      <c r="G11" s="22" t="s">
        <v>20</v>
      </c>
      <c r="H11" s="22" t="s">
        <v>22</v>
      </c>
      <c r="I11" s="22" t="s">
        <v>17</v>
      </c>
      <c r="J11" s="22" t="s">
        <v>14</v>
      </c>
      <c r="K11" s="22" t="s">
        <v>21</v>
      </c>
      <c r="L11" s="44">
        <v>900000</v>
      </c>
      <c r="M11" s="44">
        <v>900000</v>
      </c>
      <c r="N11" s="28">
        <f t="shared" si="0"/>
        <v>0</v>
      </c>
    </row>
    <row r="12" spans="1:14" ht="69.75" customHeight="1">
      <c r="A12" s="34"/>
      <c r="B12" s="34"/>
      <c r="C12" s="70" t="s">
        <v>102</v>
      </c>
      <c r="D12" s="22" t="s">
        <v>12</v>
      </c>
      <c r="E12" s="35">
        <v>1</v>
      </c>
      <c r="F12" s="35" t="s">
        <v>17</v>
      </c>
      <c r="G12" s="22" t="s">
        <v>20</v>
      </c>
      <c r="H12" s="22" t="s">
        <v>23</v>
      </c>
      <c r="I12" s="22" t="s">
        <v>17</v>
      </c>
      <c r="J12" s="22" t="s">
        <v>14</v>
      </c>
      <c r="K12" s="22" t="s">
        <v>21</v>
      </c>
      <c r="L12" s="31"/>
      <c r="M12" s="31"/>
      <c r="N12" s="28">
        <f t="shared" si="0"/>
        <v>0</v>
      </c>
    </row>
    <row r="13" spans="1:14" ht="33" customHeight="1">
      <c r="A13" s="34"/>
      <c r="B13" s="34"/>
      <c r="C13" s="68" t="s">
        <v>103</v>
      </c>
      <c r="D13" s="22" t="s">
        <v>12</v>
      </c>
      <c r="E13" s="35">
        <v>1</v>
      </c>
      <c r="F13" s="35" t="s">
        <v>17</v>
      </c>
      <c r="G13" s="22" t="s">
        <v>20</v>
      </c>
      <c r="H13" s="22" t="s">
        <v>25</v>
      </c>
      <c r="I13" s="22" t="s">
        <v>17</v>
      </c>
      <c r="J13" s="22" t="s">
        <v>14</v>
      </c>
      <c r="K13" s="22" t="s">
        <v>21</v>
      </c>
      <c r="L13" s="31"/>
      <c r="M13" s="31"/>
      <c r="N13" s="28">
        <f t="shared" si="0"/>
        <v>0</v>
      </c>
    </row>
    <row r="14" spans="1:14" ht="53.25" customHeight="1">
      <c r="A14" s="34"/>
      <c r="B14" s="34"/>
      <c r="C14" s="68" t="s">
        <v>123</v>
      </c>
      <c r="D14" s="22" t="s">
        <v>12</v>
      </c>
      <c r="E14" s="35">
        <v>1</v>
      </c>
      <c r="F14" s="35" t="s">
        <v>17</v>
      </c>
      <c r="G14" s="22" t="s">
        <v>20</v>
      </c>
      <c r="H14" s="22" t="s">
        <v>122</v>
      </c>
      <c r="I14" s="22" t="s">
        <v>17</v>
      </c>
      <c r="J14" s="22" t="s">
        <v>14</v>
      </c>
      <c r="K14" s="22" t="s">
        <v>21</v>
      </c>
      <c r="L14" s="31">
        <v>300</v>
      </c>
      <c r="M14" s="31">
        <v>300</v>
      </c>
      <c r="N14" s="28">
        <f t="shared" si="0"/>
        <v>0</v>
      </c>
    </row>
    <row r="15" spans="1:14" ht="60" customHeight="1">
      <c r="A15" s="62" t="s">
        <v>26</v>
      </c>
      <c r="B15" s="63"/>
      <c r="C15" s="64" t="s">
        <v>95</v>
      </c>
      <c r="D15" s="15" t="s">
        <v>12</v>
      </c>
      <c r="E15" s="15" t="s">
        <v>24</v>
      </c>
      <c r="F15" s="15" t="s">
        <v>29</v>
      </c>
      <c r="G15" s="15" t="s">
        <v>13</v>
      </c>
      <c r="H15" s="15" t="s">
        <v>12</v>
      </c>
      <c r="I15" s="15" t="s">
        <v>13</v>
      </c>
      <c r="J15" s="15" t="s">
        <v>14</v>
      </c>
      <c r="K15" s="15" t="s">
        <v>21</v>
      </c>
      <c r="L15" s="93">
        <f>L16</f>
        <v>1086300</v>
      </c>
      <c r="M15" s="93">
        <f>M16</f>
        <v>1086300</v>
      </c>
      <c r="N15" s="28">
        <f t="shared" si="0"/>
        <v>0</v>
      </c>
    </row>
    <row r="16" spans="1:14" ht="42" customHeight="1">
      <c r="A16" s="65" t="s">
        <v>28</v>
      </c>
      <c r="B16" s="63"/>
      <c r="C16" s="66" t="s">
        <v>96</v>
      </c>
      <c r="D16" s="18" t="s">
        <v>12</v>
      </c>
      <c r="E16" s="18" t="s">
        <v>24</v>
      </c>
      <c r="F16" s="18" t="s">
        <v>29</v>
      </c>
      <c r="G16" s="18" t="s">
        <v>20</v>
      </c>
      <c r="H16" s="18" t="s">
        <v>12</v>
      </c>
      <c r="I16" s="18" t="s">
        <v>17</v>
      </c>
      <c r="J16" s="18" t="s">
        <v>14</v>
      </c>
      <c r="K16" s="18" t="s">
        <v>21</v>
      </c>
      <c r="L16" s="92">
        <f>L17+L18+L19+L20</f>
        <v>1086300</v>
      </c>
      <c r="M16" s="92">
        <f>M17+M18+M19+M20</f>
        <v>1086300</v>
      </c>
      <c r="N16" s="28">
        <f t="shared" si="0"/>
        <v>0</v>
      </c>
    </row>
    <row r="17" spans="1:14" ht="48" customHeight="1">
      <c r="A17" s="67"/>
      <c r="B17" s="63"/>
      <c r="C17" s="68" t="s">
        <v>97</v>
      </c>
      <c r="D17" s="72" t="s">
        <v>12</v>
      </c>
      <c r="E17" s="72" t="s">
        <v>24</v>
      </c>
      <c r="F17" s="72" t="s">
        <v>29</v>
      </c>
      <c r="G17" s="72" t="s">
        <v>20</v>
      </c>
      <c r="H17" s="72" t="s">
        <v>110</v>
      </c>
      <c r="I17" s="72" t="s">
        <v>17</v>
      </c>
      <c r="J17" s="72" t="s">
        <v>12</v>
      </c>
      <c r="K17" s="72" t="s">
        <v>21</v>
      </c>
      <c r="L17" s="74">
        <v>364670</v>
      </c>
      <c r="M17" s="74">
        <v>364670</v>
      </c>
      <c r="N17" s="28">
        <f t="shared" si="0"/>
        <v>0</v>
      </c>
    </row>
    <row r="18" spans="1:14" ht="39.75" customHeight="1">
      <c r="A18" s="67"/>
      <c r="B18" s="63"/>
      <c r="C18" s="68" t="s">
        <v>98</v>
      </c>
      <c r="D18" s="72" t="s">
        <v>12</v>
      </c>
      <c r="E18" s="72" t="s">
        <v>24</v>
      </c>
      <c r="F18" s="72" t="s">
        <v>29</v>
      </c>
      <c r="G18" s="72" t="s">
        <v>20</v>
      </c>
      <c r="H18" s="72" t="s">
        <v>111</v>
      </c>
      <c r="I18" s="72" t="s">
        <v>17</v>
      </c>
      <c r="J18" s="72" t="s">
        <v>12</v>
      </c>
      <c r="K18" s="72" t="s">
        <v>21</v>
      </c>
      <c r="L18" s="74">
        <v>10860</v>
      </c>
      <c r="M18" s="74">
        <v>10860</v>
      </c>
      <c r="N18" s="28">
        <f t="shared" si="0"/>
        <v>0</v>
      </c>
    </row>
    <row r="19" spans="1:14" ht="39.75" customHeight="1">
      <c r="A19" s="67"/>
      <c r="B19" s="63"/>
      <c r="C19" s="68" t="s">
        <v>99</v>
      </c>
      <c r="D19" s="72" t="s">
        <v>12</v>
      </c>
      <c r="E19" s="72" t="s">
        <v>24</v>
      </c>
      <c r="F19" s="72" t="s">
        <v>29</v>
      </c>
      <c r="G19" s="72" t="s">
        <v>20</v>
      </c>
      <c r="H19" s="72" t="s">
        <v>112</v>
      </c>
      <c r="I19" s="72" t="s">
        <v>17</v>
      </c>
      <c r="J19" s="72" t="s">
        <v>12</v>
      </c>
      <c r="K19" s="72" t="s">
        <v>21</v>
      </c>
      <c r="L19" s="74">
        <v>676770</v>
      </c>
      <c r="M19" s="74">
        <v>676770</v>
      </c>
      <c r="N19" s="28">
        <f t="shared" si="0"/>
        <v>0</v>
      </c>
    </row>
    <row r="20" spans="1:14" ht="36" customHeight="1">
      <c r="A20" s="67"/>
      <c r="B20" s="63"/>
      <c r="C20" s="68" t="s">
        <v>100</v>
      </c>
      <c r="D20" s="72" t="s">
        <v>12</v>
      </c>
      <c r="E20" s="72" t="s">
        <v>24</v>
      </c>
      <c r="F20" s="72" t="s">
        <v>29</v>
      </c>
      <c r="G20" s="72" t="s">
        <v>20</v>
      </c>
      <c r="H20" s="72" t="s">
        <v>113</v>
      </c>
      <c r="I20" s="72" t="s">
        <v>17</v>
      </c>
      <c r="J20" s="72" t="s">
        <v>12</v>
      </c>
      <c r="K20" s="72" t="s">
        <v>21</v>
      </c>
      <c r="L20" s="74">
        <v>34000</v>
      </c>
      <c r="M20" s="74">
        <v>34000</v>
      </c>
      <c r="N20" s="28">
        <f t="shared" si="0"/>
        <v>0</v>
      </c>
    </row>
    <row r="21" spans="1:14" ht="18" customHeight="1">
      <c r="A21" s="13" t="s">
        <v>52</v>
      </c>
      <c r="B21" s="34"/>
      <c r="C21" s="46" t="s">
        <v>62</v>
      </c>
      <c r="D21" s="15" t="s">
        <v>12</v>
      </c>
      <c r="E21" s="15" t="s">
        <v>24</v>
      </c>
      <c r="F21" s="15" t="s">
        <v>27</v>
      </c>
      <c r="G21" s="15" t="s">
        <v>13</v>
      </c>
      <c r="H21" s="15" t="s">
        <v>12</v>
      </c>
      <c r="I21" s="15" t="s">
        <v>13</v>
      </c>
      <c r="J21" s="15" t="s">
        <v>14</v>
      </c>
      <c r="K21" s="15" t="s">
        <v>12</v>
      </c>
      <c r="L21" s="29">
        <f>L22</f>
        <v>400</v>
      </c>
      <c r="M21" s="29">
        <f>M22</f>
        <v>400</v>
      </c>
      <c r="N21" s="28">
        <f t="shared" si="0"/>
        <v>0</v>
      </c>
    </row>
    <row r="22" spans="1:14" s="16" customFormat="1" ht="18.75" customHeight="1">
      <c r="A22" s="34"/>
      <c r="B22" s="34"/>
      <c r="C22" s="48" t="s">
        <v>63</v>
      </c>
      <c r="D22" s="22" t="s">
        <v>12</v>
      </c>
      <c r="E22" s="22" t="s">
        <v>24</v>
      </c>
      <c r="F22" s="22" t="s">
        <v>27</v>
      </c>
      <c r="G22" s="22" t="s">
        <v>29</v>
      </c>
      <c r="H22" s="22" t="s">
        <v>22</v>
      </c>
      <c r="I22" s="22" t="s">
        <v>17</v>
      </c>
      <c r="J22" s="22" t="s">
        <v>14</v>
      </c>
      <c r="K22" s="22" t="s">
        <v>21</v>
      </c>
      <c r="L22" s="31">
        <v>400</v>
      </c>
      <c r="M22" s="31">
        <v>400</v>
      </c>
      <c r="N22" s="28">
        <f t="shared" si="0"/>
        <v>0</v>
      </c>
    </row>
    <row r="23" spans="1:14" s="16" customFormat="1" ht="21" customHeight="1">
      <c r="A23" s="13" t="s">
        <v>57</v>
      </c>
      <c r="B23" s="13"/>
      <c r="C23" s="46" t="s">
        <v>30</v>
      </c>
      <c r="D23" s="14" t="s">
        <v>12</v>
      </c>
      <c r="E23" s="15" t="s">
        <v>24</v>
      </c>
      <c r="F23" s="15" t="s">
        <v>31</v>
      </c>
      <c r="G23" s="15" t="s">
        <v>13</v>
      </c>
      <c r="H23" s="15" t="s">
        <v>12</v>
      </c>
      <c r="I23" s="15" t="s">
        <v>13</v>
      </c>
      <c r="J23" s="15" t="s">
        <v>14</v>
      </c>
      <c r="K23" s="15" t="s">
        <v>12</v>
      </c>
      <c r="L23" s="29">
        <f>L24+L26</f>
        <v>264000</v>
      </c>
      <c r="M23" s="29">
        <f>M24+M26</f>
        <v>331000</v>
      </c>
      <c r="N23" s="28">
        <f t="shared" si="0"/>
        <v>67000</v>
      </c>
    </row>
    <row r="24" spans="1:14" s="16" customFormat="1" ht="20.25" customHeight="1">
      <c r="A24" s="17" t="s">
        <v>114</v>
      </c>
      <c r="B24" s="13"/>
      <c r="C24" s="47" t="s">
        <v>32</v>
      </c>
      <c r="D24" s="18" t="s">
        <v>12</v>
      </c>
      <c r="E24" s="18" t="s">
        <v>24</v>
      </c>
      <c r="F24" s="18" t="s">
        <v>31</v>
      </c>
      <c r="G24" s="18" t="s">
        <v>17</v>
      </c>
      <c r="H24" s="18" t="s">
        <v>12</v>
      </c>
      <c r="I24" s="18" t="s">
        <v>13</v>
      </c>
      <c r="J24" s="18" t="s">
        <v>14</v>
      </c>
      <c r="K24" s="18" t="s">
        <v>21</v>
      </c>
      <c r="L24" s="30">
        <f>L25</f>
        <v>29000</v>
      </c>
      <c r="M24" s="30">
        <f>M25</f>
        <v>39000</v>
      </c>
      <c r="N24" s="28">
        <f t="shared" si="0"/>
        <v>10000</v>
      </c>
    </row>
    <row r="25" spans="1:14" ht="33" customHeight="1">
      <c r="A25" s="17"/>
      <c r="B25" s="17"/>
      <c r="C25" s="75" t="s">
        <v>109</v>
      </c>
      <c r="D25" s="22" t="s">
        <v>12</v>
      </c>
      <c r="E25" s="21" t="s">
        <v>24</v>
      </c>
      <c r="F25" s="21" t="s">
        <v>31</v>
      </c>
      <c r="G25" s="21" t="s">
        <v>17</v>
      </c>
      <c r="H25" s="21" t="s">
        <v>25</v>
      </c>
      <c r="I25" s="21" t="s">
        <v>33</v>
      </c>
      <c r="J25" s="21" t="s">
        <v>14</v>
      </c>
      <c r="K25" s="21" t="s">
        <v>21</v>
      </c>
      <c r="L25" s="31">
        <v>29000</v>
      </c>
      <c r="M25" s="31">
        <v>39000</v>
      </c>
      <c r="N25" s="28">
        <f t="shared" si="0"/>
        <v>10000</v>
      </c>
    </row>
    <row r="26" spans="1:14" ht="20.25" customHeight="1">
      <c r="A26" s="17" t="s">
        <v>115</v>
      </c>
      <c r="B26" s="34"/>
      <c r="C26" s="47" t="s">
        <v>34</v>
      </c>
      <c r="D26" s="18" t="s">
        <v>12</v>
      </c>
      <c r="E26" s="18" t="s">
        <v>24</v>
      </c>
      <c r="F26" s="18" t="s">
        <v>31</v>
      </c>
      <c r="G26" s="18" t="s">
        <v>31</v>
      </c>
      <c r="H26" s="18" t="s">
        <v>12</v>
      </c>
      <c r="I26" s="18" t="s">
        <v>13</v>
      </c>
      <c r="J26" s="18" t="s">
        <v>14</v>
      </c>
      <c r="K26" s="18" t="s">
        <v>21</v>
      </c>
      <c r="L26" s="30">
        <f>L27+L28</f>
        <v>235000</v>
      </c>
      <c r="M26" s="30">
        <f>M27+M28</f>
        <v>292000</v>
      </c>
      <c r="N26" s="28">
        <f t="shared" si="0"/>
        <v>57000</v>
      </c>
    </row>
    <row r="27" spans="1:14" ht="41.25" customHeight="1">
      <c r="A27" s="17"/>
      <c r="B27" s="34"/>
      <c r="C27" s="48" t="s">
        <v>35</v>
      </c>
      <c r="D27" s="22" t="s">
        <v>12</v>
      </c>
      <c r="E27" s="23" t="s">
        <v>24</v>
      </c>
      <c r="F27" s="23" t="s">
        <v>31</v>
      </c>
      <c r="G27" s="23" t="s">
        <v>31</v>
      </c>
      <c r="H27" s="23" t="s">
        <v>36</v>
      </c>
      <c r="I27" s="23" t="s">
        <v>33</v>
      </c>
      <c r="J27" s="23" t="s">
        <v>14</v>
      </c>
      <c r="K27" s="23" t="s">
        <v>21</v>
      </c>
      <c r="L27" s="31">
        <v>35000</v>
      </c>
      <c r="M27" s="31">
        <v>42000</v>
      </c>
      <c r="N27" s="28">
        <f t="shared" si="0"/>
        <v>7000</v>
      </c>
    </row>
    <row r="28" spans="1:14" ht="60.75" customHeight="1">
      <c r="A28" s="17"/>
      <c r="B28" s="34"/>
      <c r="C28" s="71" t="s">
        <v>107</v>
      </c>
      <c r="D28" s="22" t="s">
        <v>12</v>
      </c>
      <c r="E28" s="23" t="s">
        <v>24</v>
      </c>
      <c r="F28" s="23" t="s">
        <v>31</v>
      </c>
      <c r="G28" s="23" t="s">
        <v>31</v>
      </c>
      <c r="H28" s="23" t="s">
        <v>73</v>
      </c>
      <c r="I28" s="23" t="s">
        <v>33</v>
      </c>
      <c r="J28" s="23" t="s">
        <v>14</v>
      </c>
      <c r="K28" s="23" t="s">
        <v>21</v>
      </c>
      <c r="L28" s="31">
        <v>200000</v>
      </c>
      <c r="M28" s="31">
        <v>250000</v>
      </c>
      <c r="N28" s="28">
        <f t="shared" si="0"/>
        <v>50000</v>
      </c>
    </row>
    <row r="29" spans="1:14" ht="21" customHeight="1">
      <c r="A29" s="13" t="s">
        <v>104</v>
      </c>
      <c r="B29" s="34"/>
      <c r="C29" s="49" t="s">
        <v>51</v>
      </c>
      <c r="D29" s="15" t="s">
        <v>12</v>
      </c>
      <c r="E29" s="15" t="s">
        <v>24</v>
      </c>
      <c r="F29" s="15" t="s">
        <v>60</v>
      </c>
      <c r="G29" s="15" t="s">
        <v>13</v>
      </c>
      <c r="H29" s="15" t="s">
        <v>12</v>
      </c>
      <c r="I29" s="15" t="s">
        <v>13</v>
      </c>
      <c r="J29" s="15" t="s">
        <v>14</v>
      </c>
      <c r="K29" s="15" t="s">
        <v>12</v>
      </c>
      <c r="L29" s="29">
        <f>L30</f>
        <v>5000</v>
      </c>
      <c r="M29" s="29">
        <f>M30</f>
        <v>5300</v>
      </c>
      <c r="N29" s="28">
        <f t="shared" si="0"/>
        <v>300</v>
      </c>
    </row>
    <row r="30" spans="1:14" ht="47.25" customHeight="1">
      <c r="A30" s="17" t="s">
        <v>116</v>
      </c>
      <c r="B30" s="34"/>
      <c r="C30" s="50" t="s">
        <v>61</v>
      </c>
      <c r="D30" s="18" t="s">
        <v>12</v>
      </c>
      <c r="E30" s="18" t="s">
        <v>24</v>
      </c>
      <c r="F30" s="18" t="s">
        <v>60</v>
      </c>
      <c r="G30" s="18" t="s">
        <v>37</v>
      </c>
      <c r="H30" s="18" t="s">
        <v>12</v>
      </c>
      <c r="I30" s="18" t="s">
        <v>17</v>
      </c>
      <c r="J30" s="18" t="s">
        <v>14</v>
      </c>
      <c r="K30" s="18" t="s">
        <v>21</v>
      </c>
      <c r="L30" s="30">
        <f>L31</f>
        <v>5000</v>
      </c>
      <c r="M30" s="30">
        <f>M31</f>
        <v>5300</v>
      </c>
      <c r="N30" s="28">
        <f t="shared" si="0"/>
        <v>300</v>
      </c>
    </row>
    <row r="31" spans="1:14" ht="45" customHeight="1">
      <c r="A31" s="17"/>
      <c r="B31" s="34"/>
      <c r="C31" s="51" t="s">
        <v>59</v>
      </c>
      <c r="D31" s="22" t="s">
        <v>12</v>
      </c>
      <c r="E31" s="22" t="s">
        <v>24</v>
      </c>
      <c r="F31" s="22" t="s">
        <v>60</v>
      </c>
      <c r="G31" s="22" t="s">
        <v>37</v>
      </c>
      <c r="H31" s="22" t="s">
        <v>23</v>
      </c>
      <c r="I31" s="22" t="s">
        <v>17</v>
      </c>
      <c r="J31" s="22" t="s">
        <v>14</v>
      </c>
      <c r="K31" s="22" t="s">
        <v>21</v>
      </c>
      <c r="L31" s="31">
        <v>5000</v>
      </c>
      <c r="M31" s="31">
        <v>5300</v>
      </c>
      <c r="N31" s="28">
        <f t="shared" si="0"/>
        <v>300</v>
      </c>
    </row>
    <row r="32" spans="1:14" ht="34.5" customHeight="1">
      <c r="A32" s="13" t="s">
        <v>105</v>
      </c>
      <c r="B32" s="34"/>
      <c r="C32" s="49" t="s">
        <v>86</v>
      </c>
      <c r="D32" s="39" t="s">
        <v>12</v>
      </c>
      <c r="E32" s="39" t="s">
        <v>24</v>
      </c>
      <c r="F32" s="39" t="s">
        <v>87</v>
      </c>
      <c r="G32" s="39" t="s">
        <v>13</v>
      </c>
      <c r="H32" s="39" t="s">
        <v>12</v>
      </c>
      <c r="I32" s="39" t="s">
        <v>13</v>
      </c>
      <c r="J32" s="39" t="s">
        <v>14</v>
      </c>
      <c r="K32" s="39" t="s">
        <v>12</v>
      </c>
      <c r="L32" s="40">
        <f>L33</f>
        <v>0</v>
      </c>
      <c r="M32" s="40">
        <f>M33</f>
        <v>0</v>
      </c>
      <c r="N32" s="28">
        <f t="shared" si="0"/>
        <v>0</v>
      </c>
    </row>
    <row r="33" spans="1:14" ht="29.25" customHeight="1">
      <c r="A33" s="17"/>
      <c r="B33" s="34"/>
      <c r="C33" s="51" t="s">
        <v>88</v>
      </c>
      <c r="D33" s="23" t="s">
        <v>12</v>
      </c>
      <c r="E33" s="41" t="s">
        <v>24</v>
      </c>
      <c r="F33" s="41" t="s">
        <v>87</v>
      </c>
      <c r="G33" s="41" t="s">
        <v>37</v>
      </c>
      <c r="H33" s="41" t="s">
        <v>38</v>
      </c>
      <c r="I33" s="41" t="s">
        <v>33</v>
      </c>
      <c r="J33" s="41" t="s">
        <v>14</v>
      </c>
      <c r="K33" s="41" t="s">
        <v>21</v>
      </c>
      <c r="L33" s="42"/>
      <c r="M33" s="42"/>
      <c r="N33" s="28">
        <f t="shared" si="0"/>
        <v>0</v>
      </c>
    </row>
    <row r="34" spans="1:14" ht="27.75" customHeight="1">
      <c r="A34" s="13" t="s">
        <v>117</v>
      </c>
      <c r="B34" s="34" t="s">
        <v>53</v>
      </c>
      <c r="C34" s="52" t="s">
        <v>53</v>
      </c>
      <c r="D34" s="26" t="s">
        <v>12</v>
      </c>
      <c r="E34" s="26" t="s">
        <v>24</v>
      </c>
      <c r="F34" s="26" t="s">
        <v>54</v>
      </c>
      <c r="G34" s="26" t="s">
        <v>13</v>
      </c>
      <c r="H34" s="26" t="s">
        <v>12</v>
      </c>
      <c r="I34" s="26" t="s">
        <v>13</v>
      </c>
      <c r="J34" s="26" t="s">
        <v>14</v>
      </c>
      <c r="K34" s="26" t="s">
        <v>12</v>
      </c>
      <c r="L34" s="29">
        <f>L35</f>
        <v>30000</v>
      </c>
      <c r="M34" s="29">
        <f>M35</f>
        <v>45000</v>
      </c>
      <c r="N34" s="28">
        <f t="shared" si="0"/>
        <v>15000</v>
      </c>
    </row>
    <row r="35" spans="1:14" ht="71.25" customHeight="1">
      <c r="A35" s="17" t="s">
        <v>118</v>
      </c>
      <c r="B35" s="34" t="s">
        <v>55</v>
      </c>
      <c r="C35" s="76" t="s">
        <v>108</v>
      </c>
      <c r="D35" s="78" t="s">
        <v>12</v>
      </c>
      <c r="E35" s="78" t="s">
        <v>24</v>
      </c>
      <c r="F35" s="78" t="s">
        <v>54</v>
      </c>
      <c r="G35" s="78" t="s">
        <v>27</v>
      </c>
      <c r="H35" s="78" t="s">
        <v>12</v>
      </c>
      <c r="I35" s="78" t="s">
        <v>13</v>
      </c>
      <c r="J35" s="78" t="s">
        <v>14</v>
      </c>
      <c r="K35" s="78" t="s">
        <v>39</v>
      </c>
      <c r="L35" s="79">
        <f>L36</f>
        <v>30000</v>
      </c>
      <c r="M35" s="79">
        <f>M36</f>
        <v>45000</v>
      </c>
      <c r="N35" s="28">
        <f t="shared" si="0"/>
        <v>15000</v>
      </c>
    </row>
    <row r="36" spans="1:14" ht="57.75" customHeight="1">
      <c r="A36" s="17"/>
      <c r="B36" s="34" t="s">
        <v>56</v>
      </c>
      <c r="C36" s="53" t="s">
        <v>106</v>
      </c>
      <c r="D36" s="23" t="s">
        <v>12</v>
      </c>
      <c r="E36" s="23" t="s">
        <v>24</v>
      </c>
      <c r="F36" s="23" t="s">
        <v>54</v>
      </c>
      <c r="G36" s="23" t="s">
        <v>27</v>
      </c>
      <c r="H36" s="23" t="s">
        <v>36</v>
      </c>
      <c r="I36" s="23" t="s">
        <v>33</v>
      </c>
      <c r="J36" s="23" t="s">
        <v>14</v>
      </c>
      <c r="K36" s="23" t="s">
        <v>39</v>
      </c>
      <c r="L36" s="31">
        <v>30000</v>
      </c>
      <c r="M36" s="31">
        <v>45000</v>
      </c>
      <c r="N36" s="28">
        <f t="shared" si="0"/>
        <v>15000</v>
      </c>
    </row>
    <row r="37" spans="1:14" ht="29.25" customHeight="1">
      <c r="A37" s="33">
        <v>8</v>
      </c>
      <c r="B37" s="34"/>
      <c r="C37" s="54" t="s">
        <v>77</v>
      </c>
      <c r="D37" s="15" t="s">
        <v>12</v>
      </c>
      <c r="E37" s="15" t="s">
        <v>24</v>
      </c>
      <c r="F37" s="15" t="s">
        <v>78</v>
      </c>
      <c r="G37" s="15" t="s">
        <v>13</v>
      </c>
      <c r="H37" s="15" t="s">
        <v>12</v>
      </c>
      <c r="I37" s="15" t="s">
        <v>13</v>
      </c>
      <c r="J37" s="15" t="s">
        <v>14</v>
      </c>
      <c r="K37" s="15" t="s">
        <v>12</v>
      </c>
      <c r="L37" s="29">
        <f>L38</f>
        <v>46000</v>
      </c>
      <c r="M37" s="29">
        <f>M38</f>
        <v>48000</v>
      </c>
      <c r="N37" s="28">
        <f t="shared" si="0"/>
        <v>2000</v>
      </c>
    </row>
    <row r="38" spans="1:14" ht="68.25" customHeight="1">
      <c r="A38" s="33"/>
      <c r="B38" s="34"/>
      <c r="C38" s="77" t="s">
        <v>79</v>
      </c>
      <c r="D38" s="80" t="s">
        <v>12</v>
      </c>
      <c r="E38" s="80" t="s">
        <v>24</v>
      </c>
      <c r="F38" s="80" t="s">
        <v>78</v>
      </c>
      <c r="G38" s="80" t="s">
        <v>31</v>
      </c>
      <c r="H38" s="80" t="s">
        <v>12</v>
      </c>
      <c r="I38" s="80" t="s">
        <v>13</v>
      </c>
      <c r="J38" s="80" t="s">
        <v>14</v>
      </c>
      <c r="K38" s="80" t="s">
        <v>80</v>
      </c>
      <c r="L38" s="79">
        <f>L39</f>
        <v>46000</v>
      </c>
      <c r="M38" s="79">
        <f>M39</f>
        <v>48000</v>
      </c>
      <c r="N38" s="28">
        <f t="shared" si="0"/>
        <v>2000</v>
      </c>
    </row>
    <row r="39" spans="1:14" ht="30.75" customHeight="1">
      <c r="A39" s="33"/>
      <c r="B39" s="34"/>
      <c r="C39" s="55" t="s">
        <v>81</v>
      </c>
      <c r="D39" s="23" t="s">
        <v>12</v>
      </c>
      <c r="E39" s="22" t="s">
        <v>24</v>
      </c>
      <c r="F39" s="22" t="s">
        <v>78</v>
      </c>
      <c r="G39" s="22" t="s">
        <v>31</v>
      </c>
      <c r="H39" s="22" t="s">
        <v>36</v>
      </c>
      <c r="I39" s="22" t="s">
        <v>33</v>
      </c>
      <c r="J39" s="22" t="s">
        <v>14</v>
      </c>
      <c r="K39" s="22" t="s">
        <v>80</v>
      </c>
      <c r="L39" s="31">
        <v>46000</v>
      </c>
      <c r="M39" s="31">
        <v>48000</v>
      </c>
      <c r="N39" s="28">
        <f t="shared" si="0"/>
        <v>2000</v>
      </c>
    </row>
    <row r="40" spans="1:14" s="16" customFormat="1" ht="26.25" customHeight="1">
      <c r="A40" s="33"/>
      <c r="B40" s="34"/>
      <c r="C40" s="82" t="s">
        <v>124</v>
      </c>
      <c r="D40" s="83" t="s">
        <v>12</v>
      </c>
      <c r="E40" s="83" t="s">
        <v>24</v>
      </c>
      <c r="F40" s="83" t="s">
        <v>125</v>
      </c>
      <c r="G40" s="83" t="s">
        <v>13</v>
      </c>
      <c r="H40" s="83" t="s">
        <v>12</v>
      </c>
      <c r="I40" s="83" t="s">
        <v>13</v>
      </c>
      <c r="J40" s="83" t="s">
        <v>14</v>
      </c>
      <c r="K40" s="83" t="s">
        <v>12</v>
      </c>
      <c r="L40" s="29">
        <f>L41</f>
        <v>2567</v>
      </c>
      <c r="M40" s="29">
        <f>M41</f>
        <v>3667</v>
      </c>
      <c r="N40" s="28">
        <f t="shared" si="0"/>
        <v>1100</v>
      </c>
    </row>
    <row r="41" spans="1:14" s="16" customFormat="1" ht="26.25" customHeight="1">
      <c r="A41" s="33"/>
      <c r="B41" s="34"/>
      <c r="C41" s="84" t="s">
        <v>126</v>
      </c>
      <c r="D41" s="85" t="s">
        <v>12</v>
      </c>
      <c r="E41" s="85" t="s">
        <v>24</v>
      </c>
      <c r="F41" s="85" t="s">
        <v>125</v>
      </c>
      <c r="G41" s="85" t="s">
        <v>127</v>
      </c>
      <c r="H41" s="85" t="s">
        <v>12</v>
      </c>
      <c r="I41" s="85" t="s">
        <v>13</v>
      </c>
      <c r="J41" s="85" t="s">
        <v>14</v>
      </c>
      <c r="K41" s="85" t="s">
        <v>12</v>
      </c>
      <c r="L41" s="79">
        <f>L42</f>
        <v>2567</v>
      </c>
      <c r="M41" s="79">
        <f>M42</f>
        <v>3667</v>
      </c>
      <c r="N41" s="28">
        <f t="shared" si="0"/>
        <v>1100</v>
      </c>
    </row>
    <row r="42" spans="1:14" s="16" customFormat="1" ht="47.25" customHeight="1">
      <c r="A42" s="33"/>
      <c r="B42" s="34"/>
      <c r="C42" s="81" t="s">
        <v>128</v>
      </c>
      <c r="D42" s="73" t="s">
        <v>12</v>
      </c>
      <c r="E42" s="73" t="s">
        <v>24</v>
      </c>
      <c r="F42" s="73" t="s">
        <v>125</v>
      </c>
      <c r="G42" s="73" t="s">
        <v>127</v>
      </c>
      <c r="H42" s="73" t="s">
        <v>37</v>
      </c>
      <c r="I42" s="73" t="s">
        <v>20</v>
      </c>
      <c r="J42" s="73" t="s">
        <v>14</v>
      </c>
      <c r="K42" s="73" t="s">
        <v>129</v>
      </c>
      <c r="L42" s="86">
        <v>2567</v>
      </c>
      <c r="M42" s="86">
        <f>3500+167</f>
        <v>3667</v>
      </c>
      <c r="N42" s="28">
        <f t="shared" si="0"/>
        <v>1100</v>
      </c>
    </row>
    <row r="43" spans="1:14" s="20" customFormat="1" ht="21" customHeight="1">
      <c r="A43" s="33">
        <v>9</v>
      </c>
      <c r="B43" s="34"/>
      <c r="C43" s="56" t="s">
        <v>40</v>
      </c>
      <c r="D43" s="26" t="s">
        <v>12</v>
      </c>
      <c r="E43" s="26" t="s">
        <v>24</v>
      </c>
      <c r="F43" s="26" t="s">
        <v>41</v>
      </c>
      <c r="G43" s="26" t="s">
        <v>13</v>
      </c>
      <c r="H43" s="26" t="s">
        <v>12</v>
      </c>
      <c r="I43" s="26" t="s">
        <v>13</v>
      </c>
      <c r="J43" s="26" t="s">
        <v>14</v>
      </c>
      <c r="K43" s="26" t="s">
        <v>12</v>
      </c>
      <c r="L43" s="37">
        <f>L45+L44</f>
        <v>0</v>
      </c>
      <c r="M43" s="37">
        <f>M45+M44</f>
        <v>0</v>
      </c>
      <c r="N43" s="28">
        <f t="shared" si="0"/>
        <v>0</v>
      </c>
    </row>
    <row r="44" spans="1:14" ht="21.75" customHeight="1">
      <c r="A44" s="17"/>
      <c r="B44" s="34"/>
      <c r="C44" s="57" t="s">
        <v>92</v>
      </c>
      <c r="D44" s="23" t="s">
        <v>12</v>
      </c>
      <c r="E44" s="23" t="s">
        <v>24</v>
      </c>
      <c r="F44" s="23" t="s">
        <v>41</v>
      </c>
      <c r="G44" s="23" t="s">
        <v>17</v>
      </c>
      <c r="H44" s="23" t="s">
        <v>38</v>
      </c>
      <c r="I44" s="23" t="s">
        <v>33</v>
      </c>
      <c r="J44" s="23" t="s">
        <v>14</v>
      </c>
      <c r="K44" s="23" t="s">
        <v>42</v>
      </c>
      <c r="L44" s="31">
        <v>0</v>
      </c>
      <c r="M44" s="31">
        <v>0</v>
      </c>
      <c r="N44" s="28">
        <f t="shared" si="0"/>
        <v>0</v>
      </c>
    </row>
    <row r="45" spans="1:14" ht="17.25" customHeight="1">
      <c r="A45" s="17"/>
      <c r="B45" s="34"/>
      <c r="C45" s="53" t="s">
        <v>72</v>
      </c>
      <c r="D45" s="23" t="s">
        <v>12</v>
      </c>
      <c r="E45" s="23" t="s">
        <v>24</v>
      </c>
      <c r="F45" s="23" t="s">
        <v>41</v>
      </c>
      <c r="G45" s="23" t="s">
        <v>27</v>
      </c>
      <c r="H45" s="23" t="s">
        <v>38</v>
      </c>
      <c r="I45" s="23" t="s">
        <v>33</v>
      </c>
      <c r="J45" s="23" t="s">
        <v>14</v>
      </c>
      <c r="K45" s="23" t="s">
        <v>42</v>
      </c>
      <c r="L45" s="31"/>
      <c r="M45" s="31"/>
      <c r="N45" s="28">
        <f t="shared" si="0"/>
        <v>0</v>
      </c>
    </row>
    <row r="46" spans="1:14" ht="19.5" customHeight="1">
      <c r="A46" s="9" t="s">
        <v>58</v>
      </c>
      <c r="B46" s="27"/>
      <c r="C46" s="58" t="s">
        <v>64</v>
      </c>
      <c r="D46" s="25" t="s">
        <v>12</v>
      </c>
      <c r="E46" s="25" t="s">
        <v>43</v>
      </c>
      <c r="F46" s="25" t="s">
        <v>13</v>
      </c>
      <c r="G46" s="25" t="s">
        <v>13</v>
      </c>
      <c r="H46" s="25" t="s">
        <v>12</v>
      </c>
      <c r="I46" s="25" t="s">
        <v>13</v>
      </c>
      <c r="J46" s="25" t="s">
        <v>14</v>
      </c>
      <c r="K46" s="25" t="s">
        <v>12</v>
      </c>
      <c r="L46" s="28">
        <f>L47</f>
        <v>2173433</v>
      </c>
      <c r="M46" s="28">
        <f>M47</f>
        <v>2179033</v>
      </c>
      <c r="N46" s="28">
        <f t="shared" si="0"/>
        <v>5600</v>
      </c>
    </row>
    <row r="47" spans="1:14" s="20" customFormat="1" ht="34.5" customHeight="1">
      <c r="A47" s="13"/>
      <c r="B47" s="13"/>
      <c r="C47" s="49" t="s">
        <v>65</v>
      </c>
      <c r="D47" s="14" t="s">
        <v>12</v>
      </c>
      <c r="E47" s="15" t="s">
        <v>43</v>
      </c>
      <c r="F47" s="15" t="s">
        <v>20</v>
      </c>
      <c r="G47" s="15" t="s">
        <v>13</v>
      </c>
      <c r="H47" s="15" t="s">
        <v>12</v>
      </c>
      <c r="I47" s="15" t="s">
        <v>13</v>
      </c>
      <c r="J47" s="15" t="s">
        <v>14</v>
      </c>
      <c r="K47" s="15" t="s">
        <v>12</v>
      </c>
      <c r="L47" s="29">
        <f>L48+L50+L54+L57</f>
        <v>2173433</v>
      </c>
      <c r="M47" s="29">
        <f>M48+M50+M54+M57</f>
        <v>2179033</v>
      </c>
      <c r="N47" s="28">
        <f t="shared" si="0"/>
        <v>5600</v>
      </c>
    </row>
    <row r="48" spans="1:14" ht="33.75" customHeight="1">
      <c r="A48" s="17" t="s">
        <v>18</v>
      </c>
      <c r="B48" s="17"/>
      <c r="C48" s="47" t="s">
        <v>66</v>
      </c>
      <c r="D48" s="19" t="s">
        <v>12</v>
      </c>
      <c r="E48" s="18" t="s">
        <v>43</v>
      </c>
      <c r="F48" s="18" t="s">
        <v>20</v>
      </c>
      <c r="G48" s="18" t="s">
        <v>17</v>
      </c>
      <c r="H48" s="18" t="s">
        <v>12</v>
      </c>
      <c r="I48" s="18" t="s">
        <v>13</v>
      </c>
      <c r="J48" s="18" t="s">
        <v>14</v>
      </c>
      <c r="K48" s="18" t="s">
        <v>44</v>
      </c>
      <c r="L48" s="30">
        <f>SUM(L49:L49)</f>
        <v>725000</v>
      </c>
      <c r="M48" s="30">
        <f>SUM(M49:M49)</f>
        <v>725000</v>
      </c>
      <c r="N48" s="28">
        <f t="shared" si="0"/>
        <v>0</v>
      </c>
    </row>
    <row r="49" spans="1:14" ht="29.25" customHeight="1">
      <c r="A49" s="34"/>
      <c r="B49" s="34"/>
      <c r="C49" s="48" t="s">
        <v>67</v>
      </c>
      <c r="D49" s="22" t="s">
        <v>12</v>
      </c>
      <c r="E49" s="22" t="s">
        <v>43</v>
      </c>
      <c r="F49" s="22" t="s">
        <v>20</v>
      </c>
      <c r="G49" s="22" t="s">
        <v>17</v>
      </c>
      <c r="H49" s="22" t="s">
        <v>48</v>
      </c>
      <c r="I49" s="22" t="s">
        <v>33</v>
      </c>
      <c r="J49" s="22" t="s">
        <v>14</v>
      </c>
      <c r="K49" s="22" t="s">
        <v>44</v>
      </c>
      <c r="L49" s="31">
        <v>725000</v>
      </c>
      <c r="M49" s="31">
        <v>725000</v>
      </c>
      <c r="N49" s="28">
        <f t="shared" si="0"/>
        <v>0</v>
      </c>
    </row>
    <row r="50" spans="1:14" ht="30" customHeight="1">
      <c r="A50" s="17" t="s">
        <v>45</v>
      </c>
      <c r="B50" s="34"/>
      <c r="C50" s="47" t="s">
        <v>71</v>
      </c>
      <c r="D50" s="19" t="s">
        <v>12</v>
      </c>
      <c r="E50" s="18" t="s">
        <v>43</v>
      </c>
      <c r="F50" s="18" t="s">
        <v>20</v>
      </c>
      <c r="G50" s="18" t="s">
        <v>20</v>
      </c>
      <c r="H50" s="18" t="s">
        <v>12</v>
      </c>
      <c r="I50" s="18" t="s">
        <v>13</v>
      </c>
      <c r="J50" s="18" t="s">
        <v>14</v>
      </c>
      <c r="K50" s="18" t="s">
        <v>44</v>
      </c>
      <c r="L50" s="30">
        <f>L51+L52+L53</f>
        <v>1123433</v>
      </c>
      <c r="M50" s="30">
        <f>M51+M52+M53</f>
        <v>1125433</v>
      </c>
      <c r="N50" s="28">
        <f t="shared" si="0"/>
        <v>2000</v>
      </c>
    </row>
    <row r="51" spans="1:14" ht="24.75" customHeight="1">
      <c r="A51" s="17"/>
      <c r="B51" s="34"/>
      <c r="C51" s="88" t="s">
        <v>134</v>
      </c>
      <c r="D51" s="21" t="s">
        <v>12</v>
      </c>
      <c r="E51" s="21" t="s">
        <v>43</v>
      </c>
      <c r="F51" s="21" t="s">
        <v>20</v>
      </c>
      <c r="G51" s="21" t="s">
        <v>20</v>
      </c>
      <c r="H51" s="87" t="s">
        <v>133</v>
      </c>
      <c r="I51" s="21" t="s">
        <v>33</v>
      </c>
      <c r="J51" s="21" t="s">
        <v>14</v>
      </c>
      <c r="K51" s="21" t="s">
        <v>44</v>
      </c>
      <c r="L51" s="44">
        <f>149500+140600</f>
        <v>290100</v>
      </c>
      <c r="M51" s="44">
        <f>149500+140600</f>
        <v>290100</v>
      </c>
      <c r="N51" s="28">
        <f t="shared" si="0"/>
        <v>0</v>
      </c>
    </row>
    <row r="52" spans="1:14" s="20" customFormat="1" ht="54" customHeight="1">
      <c r="A52" s="17"/>
      <c r="B52" s="34"/>
      <c r="C52" s="59" t="s">
        <v>89</v>
      </c>
      <c r="D52" s="21" t="s">
        <v>12</v>
      </c>
      <c r="E52" s="21" t="s">
        <v>43</v>
      </c>
      <c r="F52" s="21" t="s">
        <v>20</v>
      </c>
      <c r="G52" s="21" t="s">
        <v>20</v>
      </c>
      <c r="H52" s="21" t="s">
        <v>90</v>
      </c>
      <c r="I52" s="21" t="s">
        <v>33</v>
      </c>
      <c r="J52" s="21" t="s">
        <v>14</v>
      </c>
      <c r="K52" s="21" t="s">
        <v>44</v>
      </c>
      <c r="L52" s="31"/>
      <c r="M52" s="31"/>
      <c r="N52" s="28">
        <f t="shared" si="0"/>
        <v>0</v>
      </c>
    </row>
    <row r="53" spans="1:15" ht="18.75" customHeight="1">
      <c r="A53" s="34"/>
      <c r="B53" s="34"/>
      <c r="C53" s="53" t="s">
        <v>50</v>
      </c>
      <c r="D53" s="22" t="s">
        <v>12</v>
      </c>
      <c r="E53" s="22" t="s">
        <v>43</v>
      </c>
      <c r="F53" s="22" t="s">
        <v>20</v>
      </c>
      <c r="G53" s="22" t="s">
        <v>20</v>
      </c>
      <c r="H53" s="22" t="s">
        <v>49</v>
      </c>
      <c r="I53" s="22" t="s">
        <v>33</v>
      </c>
      <c r="J53" s="22" t="s">
        <v>14</v>
      </c>
      <c r="K53" s="22" t="s">
        <v>44</v>
      </c>
      <c r="L53" s="31">
        <v>833333</v>
      </c>
      <c r="M53" s="31">
        <v>835333</v>
      </c>
      <c r="N53" s="28">
        <f t="shared" si="0"/>
        <v>2000</v>
      </c>
      <c r="O53" s="2"/>
    </row>
    <row r="54" spans="1:15" ht="30.75" customHeight="1">
      <c r="A54" s="17" t="s">
        <v>46</v>
      </c>
      <c r="B54" s="17"/>
      <c r="C54" s="47" t="s">
        <v>68</v>
      </c>
      <c r="D54" s="19" t="s">
        <v>12</v>
      </c>
      <c r="E54" s="18" t="s">
        <v>43</v>
      </c>
      <c r="F54" s="18" t="s">
        <v>20</v>
      </c>
      <c r="G54" s="18" t="s">
        <v>29</v>
      </c>
      <c r="H54" s="18" t="s">
        <v>12</v>
      </c>
      <c r="I54" s="18" t="s">
        <v>13</v>
      </c>
      <c r="J54" s="18" t="s">
        <v>14</v>
      </c>
      <c r="K54" s="18" t="s">
        <v>44</v>
      </c>
      <c r="L54" s="30">
        <f>L55+L56</f>
        <v>75000</v>
      </c>
      <c r="M54" s="30">
        <f>M55+M56</f>
        <v>78600</v>
      </c>
      <c r="N54" s="28">
        <f t="shared" si="0"/>
        <v>3600</v>
      </c>
      <c r="O54" s="2"/>
    </row>
    <row r="55" spans="1:15" ht="33.75" customHeight="1">
      <c r="A55" s="34"/>
      <c r="B55" s="34"/>
      <c r="C55" s="60" t="s">
        <v>69</v>
      </c>
      <c r="D55" s="22" t="s">
        <v>12</v>
      </c>
      <c r="E55" s="22" t="s">
        <v>43</v>
      </c>
      <c r="F55" s="22" t="s">
        <v>20</v>
      </c>
      <c r="G55" s="22" t="s">
        <v>29</v>
      </c>
      <c r="H55" s="22" t="s">
        <v>70</v>
      </c>
      <c r="I55" s="22" t="s">
        <v>33</v>
      </c>
      <c r="J55" s="22" t="s">
        <v>14</v>
      </c>
      <c r="K55" s="22" t="s">
        <v>44</v>
      </c>
      <c r="L55" s="31">
        <v>73000</v>
      </c>
      <c r="M55" s="31">
        <f>73000+3600</f>
        <v>76600</v>
      </c>
      <c r="N55" s="28">
        <f t="shared" si="0"/>
        <v>3600</v>
      </c>
      <c r="O55" s="2"/>
    </row>
    <row r="56" spans="1:15" ht="31.5" customHeight="1">
      <c r="A56" s="34"/>
      <c r="B56" s="34"/>
      <c r="C56" s="61" t="s">
        <v>91</v>
      </c>
      <c r="D56" s="73" t="s">
        <v>12</v>
      </c>
      <c r="E56" s="73" t="s">
        <v>43</v>
      </c>
      <c r="F56" s="73" t="s">
        <v>20</v>
      </c>
      <c r="G56" s="73" t="s">
        <v>29</v>
      </c>
      <c r="H56" s="73" t="s">
        <v>85</v>
      </c>
      <c r="I56" s="73" t="s">
        <v>33</v>
      </c>
      <c r="J56" s="73" t="s">
        <v>14</v>
      </c>
      <c r="K56" s="73" t="s">
        <v>44</v>
      </c>
      <c r="L56" s="44">
        <v>2000</v>
      </c>
      <c r="M56" s="44">
        <v>2000</v>
      </c>
      <c r="N56" s="28">
        <f t="shared" si="0"/>
        <v>0</v>
      </c>
      <c r="O56" s="2"/>
    </row>
    <row r="57" spans="1:14" ht="15.75">
      <c r="A57" s="17" t="s">
        <v>74</v>
      </c>
      <c r="B57" s="17"/>
      <c r="C57" s="47" t="s">
        <v>75</v>
      </c>
      <c r="D57" s="18" t="s">
        <v>12</v>
      </c>
      <c r="E57" s="18" t="s">
        <v>43</v>
      </c>
      <c r="F57" s="18" t="s">
        <v>20</v>
      </c>
      <c r="G57" s="18" t="s">
        <v>37</v>
      </c>
      <c r="H57" s="18" t="s">
        <v>12</v>
      </c>
      <c r="I57" s="18" t="s">
        <v>13</v>
      </c>
      <c r="J57" s="18" t="s">
        <v>14</v>
      </c>
      <c r="K57" s="18" t="s">
        <v>44</v>
      </c>
      <c r="L57" s="30">
        <f>L58</f>
        <v>250000</v>
      </c>
      <c r="M57" s="30">
        <f>M58</f>
        <v>250000</v>
      </c>
      <c r="N57" s="28">
        <f t="shared" si="0"/>
        <v>0</v>
      </c>
    </row>
    <row r="58" spans="1:14" ht="51">
      <c r="A58" s="34"/>
      <c r="B58" s="34"/>
      <c r="C58" s="48" t="s">
        <v>119</v>
      </c>
      <c r="D58" s="22" t="s">
        <v>12</v>
      </c>
      <c r="E58" s="22" t="s">
        <v>43</v>
      </c>
      <c r="F58" s="22" t="s">
        <v>20</v>
      </c>
      <c r="G58" s="22" t="s">
        <v>37</v>
      </c>
      <c r="H58" s="22" t="s">
        <v>76</v>
      </c>
      <c r="I58" s="22" t="s">
        <v>33</v>
      </c>
      <c r="J58" s="22" t="s">
        <v>14</v>
      </c>
      <c r="K58" s="22" t="s">
        <v>44</v>
      </c>
      <c r="L58" s="31">
        <v>250000</v>
      </c>
      <c r="M58" s="31">
        <v>250000</v>
      </c>
      <c r="N58" s="28">
        <f t="shared" si="0"/>
        <v>0</v>
      </c>
    </row>
    <row r="59" spans="1:14" ht="15.75">
      <c r="A59" s="9"/>
      <c r="B59" s="9"/>
      <c r="C59" s="43" t="s">
        <v>47</v>
      </c>
      <c r="D59" s="25"/>
      <c r="E59" s="25"/>
      <c r="F59" s="25"/>
      <c r="G59" s="25"/>
      <c r="H59" s="25"/>
      <c r="I59" s="25"/>
      <c r="J59" s="25"/>
      <c r="K59" s="25"/>
      <c r="L59" s="28">
        <f>L8+L46</f>
        <v>4508000</v>
      </c>
      <c r="M59" s="28">
        <f>M8+M46</f>
        <v>4599000</v>
      </c>
      <c r="N59" s="28">
        <f t="shared" si="0"/>
        <v>91000</v>
      </c>
    </row>
  </sheetData>
  <sheetProtection/>
  <mergeCells count="8">
    <mergeCell ref="M6:M7"/>
    <mergeCell ref="N6:N7"/>
    <mergeCell ref="D1:K3"/>
    <mergeCell ref="A4:L4"/>
    <mergeCell ref="A6:A7"/>
    <mergeCell ref="C6:C7"/>
    <mergeCell ref="D6:K6"/>
    <mergeCell ref="L6:L7"/>
  </mergeCells>
  <printOptions/>
  <pageMargins left="0.16" right="0.17" top="0.22" bottom="0.74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="75" zoomScaleNormal="75" zoomScalePageLayoutView="0" workbookViewId="0" topLeftCell="A4">
      <selection activeCell="F16" sqref="F16"/>
    </sheetView>
  </sheetViews>
  <sheetFormatPr defaultColWidth="9.375" defaultRowHeight="12.75"/>
  <cols>
    <col min="1" max="1" width="7.00390625" style="1" customWidth="1"/>
    <col min="2" max="2" width="9.375" style="2" hidden="1" customWidth="1"/>
    <col min="3" max="3" width="70.87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7.625" style="4" customWidth="1"/>
    <col min="12" max="12" width="17.00390625" style="3" customWidth="1"/>
    <col min="13" max="16384" width="9.375" style="1" customWidth="1"/>
  </cols>
  <sheetData>
    <row r="1" spans="4:11" ht="15.75">
      <c r="D1" s="109" t="s">
        <v>93</v>
      </c>
      <c r="E1" s="100"/>
      <c r="F1" s="100"/>
      <c r="G1" s="100"/>
      <c r="H1" s="100"/>
      <c r="I1" s="100"/>
      <c r="J1" s="100"/>
      <c r="K1" s="100"/>
    </row>
    <row r="2" spans="4:11" ht="15.75">
      <c r="D2" s="100"/>
      <c r="E2" s="100"/>
      <c r="F2" s="100"/>
      <c r="G2" s="100"/>
      <c r="H2" s="100"/>
      <c r="I2" s="100"/>
      <c r="J2" s="100"/>
      <c r="K2" s="100"/>
    </row>
    <row r="3" spans="4:11" ht="15.75">
      <c r="D3" s="100"/>
      <c r="E3" s="100"/>
      <c r="F3" s="100"/>
      <c r="G3" s="100"/>
      <c r="H3" s="100"/>
      <c r="I3" s="100"/>
      <c r="J3" s="100"/>
      <c r="K3" s="100"/>
    </row>
    <row r="4" spans="1:12" ht="16.5" customHeight="1">
      <c r="A4" s="101" t="s">
        <v>94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0:12" ht="16.5" customHeight="1">
      <c r="J5" s="4" t="s">
        <v>82</v>
      </c>
      <c r="L5" s="5"/>
    </row>
    <row r="6" spans="1:12" s="7" customFormat="1" ht="42.75" customHeight="1">
      <c r="A6" s="102" t="s">
        <v>0</v>
      </c>
      <c r="B6" s="6"/>
      <c r="C6" s="104" t="s">
        <v>1</v>
      </c>
      <c r="D6" s="106" t="s">
        <v>2</v>
      </c>
      <c r="E6" s="107"/>
      <c r="F6" s="107"/>
      <c r="G6" s="107"/>
      <c r="H6" s="107"/>
      <c r="I6" s="107"/>
      <c r="J6" s="107"/>
      <c r="K6" s="108"/>
      <c r="L6" s="98" t="s">
        <v>3</v>
      </c>
    </row>
    <row r="7" spans="1:12" s="7" customFormat="1" ht="63" customHeight="1">
      <c r="A7" s="103"/>
      <c r="B7" s="8"/>
      <c r="C7" s="105"/>
      <c r="D7" s="32" t="s">
        <v>4</v>
      </c>
      <c r="E7" s="32" t="s">
        <v>83</v>
      </c>
      <c r="F7" s="32" t="s">
        <v>5</v>
      </c>
      <c r="G7" s="32" t="s">
        <v>6</v>
      </c>
      <c r="H7" s="32" t="s">
        <v>7</v>
      </c>
      <c r="I7" s="32" t="s">
        <v>84</v>
      </c>
      <c r="J7" s="32" t="s">
        <v>8</v>
      </c>
      <c r="K7" s="32" t="s">
        <v>9</v>
      </c>
      <c r="L7" s="99"/>
    </row>
    <row r="8" spans="1:12" s="12" customFormat="1" ht="23.25" customHeight="1">
      <c r="A8" s="9" t="s">
        <v>10</v>
      </c>
      <c r="B8" s="9"/>
      <c r="C8" s="45" t="s">
        <v>11</v>
      </c>
      <c r="D8" s="10" t="s">
        <v>12</v>
      </c>
      <c r="E8" s="10">
        <v>1</v>
      </c>
      <c r="F8" s="10" t="s">
        <v>13</v>
      </c>
      <c r="G8" s="11" t="s">
        <v>13</v>
      </c>
      <c r="H8" s="11" t="s">
        <v>12</v>
      </c>
      <c r="I8" s="11" t="s">
        <v>13</v>
      </c>
      <c r="J8" s="11" t="s">
        <v>14</v>
      </c>
      <c r="K8" s="11" t="s">
        <v>12</v>
      </c>
      <c r="L8" s="28">
        <f>L9+L21+L23+L29+L34+L37+L40+L43+L15</f>
        <v>2419967</v>
      </c>
    </row>
    <row r="9" spans="1:12" s="16" customFormat="1" ht="22.5" customHeight="1">
      <c r="A9" s="13" t="s">
        <v>15</v>
      </c>
      <c r="B9" s="13"/>
      <c r="C9" s="46" t="s">
        <v>16</v>
      </c>
      <c r="D9" s="14" t="s">
        <v>12</v>
      </c>
      <c r="E9" s="14">
        <v>1</v>
      </c>
      <c r="F9" s="14" t="s">
        <v>17</v>
      </c>
      <c r="G9" s="15" t="s">
        <v>13</v>
      </c>
      <c r="H9" s="15" t="s">
        <v>12</v>
      </c>
      <c r="I9" s="15" t="s">
        <v>13</v>
      </c>
      <c r="J9" s="15" t="s">
        <v>14</v>
      </c>
      <c r="K9" s="15" t="s">
        <v>12</v>
      </c>
      <c r="L9" s="29">
        <f>L10</f>
        <v>900300</v>
      </c>
    </row>
    <row r="10" spans="1:12" s="20" customFormat="1" ht="24.75" customHeight="1">
      <c r="A10" s="17" t="s">
        <v>18</v>
      </c>
      <c r="B10" s="17"/>
      <c r="C10" s="47" t="s">
        <v>19</v>
      </c>
      <c r="D10" s="18" t="s">
        <v>12</v>
      </c>
      <c r="E10" s="19">
        <v>1</v>
      </c>
      <c r="F10" s="19" t="s">
        <v>17</v>
      </c>
      <c r="G10" s="18" t="s">
        <v>20</v>
      </c>
      <c r="H10" s="18" t="s">
        <v>12</v>
      </c>
      <c r="I10" s="18" t="s">
        <v>17</v>
      </c>
      <c r="J10" s="18" t="s">
        <v>14</v>
      </c>
      <c r="K10" s="18" t="s">
        <v>21</v>
      </c>
      <c r="L10" s="38">
        <f>L11+L12+L13+L14</f>
        <v>900300</v>
      </c>
    </row>
    <row r="11" spans="1:12" ht="58.5" customHeight="1">
      <c r="A11" s="34"/>
      <c r="B11" s="34"/>
      <c r="C11" s="68" t="s">
        <v>101</v>
      </c>
      <c r="D11" s="22" t="s">
        <v>12</v>
      </c>
      <c r="E11" s="35">
        <v>1</v>
      </c>
      <c r="F11" s="35" t="s">
        <v>17</v>
      </c>
      <c r="G11" s="22" t="s">
        <v>20</v>
      </c>
      <c r="H11" s="22" t="s">
        <v>22</v>
      </c>
      <c r="I11" s="22" t="s">
        <v>17</v>
      </c>
      <c r="J11" s="22" t="s">
        <v>14</v>
      </c>
      <c r="K11" s="22" t="s">
        <v>21</v>
      </c>
      <c r="L11" s="44">
        <v>900000</v>
      </c>
    </row>
    <row r="12" spans="1:12" ht="69.75" customHeight="1">
      <c r="A12" s="34"/>
      <c r="B12" s="34"/>
      <c r="C12" s="70" t="s">
        <v>102</v>
      </c>
      <c r="D12" s="22" t="s">
        <v>12</v>
      </c>
      <c r="E12" s="35">
        <v>1</v>
      </c>
      <c r="F12" s="35" t="s">
        <v>17</v>
      </c>
      <c r="G12" s="22" t="s">
        <v>20</v>
      </c>
      <c r="H12" s="22" t="s">
        <v>23</v>
      </c>
      <c r="I12" s="22" t="s">
        <v>17</v>
      </c>
      <c r="J12" s="22" t="s">
        <v>14</v>
      </c>
      <c r="K12" s="22" t="s">
        <v>21</v>
      </c>
      <c r="L12" s="31"/>
    </row>
    <row r="13" spans="1:12" ht="33" customHeight="1">
      <c r="A13" s="34"/>
      <c r="B13" s="34"/>
      <c r="C13" s="68" t="s">
        <v>103</v>
      </c>
      <c r="D13" s="22" t="s">
        <v>12</v>
      </c>
      <c r="E13" s="35">
        <v>1</v>
      </c>
      <c r="F13" s="35" t="s">
        <v>17</v>
      </c>
      <c r="G13" s="22" t="s">
        <v>20</v>
      </c>
      <c r="H13" s="22" t="s">
        <v>25</v>
      </c>
      <c r="I13" s="22" t="s">
        <v>17</v>
      </c>
      <c r="J13" s="22" t="s">
        <v>14</v>
      </c>
      <c r="K13" s="22" t="s">
        <v>21</v>
      </c>
      <c r="L13" s="31"/>
    </row>
    <row r="14" spans="1:12" ht="60" customHeight="1">
      <c r="A14" s="34"/>
      <c r="B14" s="34"/>
      <c r="C14" s="68" t="s">
        <v>123</v>
      </c>
      <c r="D14" s="22" t="s">
        <v>12</v>
      </c>
      <c r="E14" s="35">
        <v>1</v>
      </c>
      <c r="F14" s="35" t="s">
        <v>17</v>
      </c>
      <c r="G14" s="22" t="s">
        <v>20</v>
      </c>
      <c r="H14" s="22" t="s">
        <v>122</v>
      </c>
      <c r="I14" s="22" t="s">
        <v>17</v>
      </c>
      <c r="J14" s="22" t="s">
        <v>14</v>
      </c>
      <c r="K14" s="22" t="s">
        <v>21</v>
      </c>
      <c r="L14" s="31">
        <v>300</v>
      </c>
    </row>
    <row r="15" spans="1:12" ht="42" customHeight="1">
      <c r="A15" s="62" t="s">
        <v>26</v>
      </c>
      <c r="B15" s="63"/>
      <c r="C15" s="64" t="s">
        <v>95</v>
      </c>
      <c r="D15" s="15" t="s">
        <v>12</v>
      </c>
      <c r="E15" s="15" t="s">
        <v>24</v>
      </c>
      <c r="F15" s="15" t="s">
        <v>29</v>
      </c>
      <c r="G15" s="15" t="s">
        <v>13</v>
      </c>
      <c r="H15" s="15" t="s">
        <v>12</v>
      </c>
      <c r="I15" s="15" t="s">
        <v>13</v>
      </c>
      <c r="J15" s="15" t="s">
        <v>14</v>
      </c>
      <c r="K15" s="15" t="s">
        <v>21</v>
      </c>
      <c r="L15" s="40">
        <f>L16</f>
        <v>1086300</v>
      </c>
    </row>
    <row r="16" spans="1:12" ht="48" customHeight="1">
      <c r="A16" s="65" t="s">
        <v>28</v>
      </c>
      <c r="B16" s="63"/>
      <c r="C16" s="66" t="s">
        <v>96</v>
      </c>
      <c r="D16" s="18" t="s">
        <v>12</v>
      </c>
      <c r="E16" s="18" t="s">
        <v>24</v>
      </c>
      <c r="F16" s="18" t="s">
        <v>29</v>
      </c>
      <c r="G16" s="18" t="s">
        <v>20</v>
      </c>
      <c r="H16" s="18" t="s">
        <v>12</v>
      </c>
      <c r="I16" s="18" t="s">
        <v>17</v>
      </c>
      <c r="J16" s="18" t="s">
        <v>14</v>
      </c>
      <c r="K16" s="18" t="s">
        <v>21</v>
      </c>
      <c r="L16" s="69">
        <f>L17+L18+L19+L20</f>
        <v>1086300</v>
      </c>
    </row>
    <row r="17" spans="1:12" ht="39.75" customHeight="1">
      <c r="A17" s="67"/>
      <c r="B17" s="63"/>
      <c r="C17" s="68" t="s">
        <v>97</v>
      </c>
      <c r="D17" s="72" t="s">
        <v>12</v>
      </c>
      <c r="E17" s="72" t="s">
        <v>24</v>
      </c>
      <c r="F17" s="72" t="s">
        <v>29</v>
      </c>
      <c r="G17" s="72" t="s">
        <v>20</v>
      </c>
      <c r="H17" s="72" t="s">
        <v>110</v>
      </c>
      <c r="I17" s="72" t="s">
        <v>17</v>
      </c>
      <c r="J17" s="72" t="s">
        <v>12</v>
      </c>
      <c r="K17" s="72" t="s">
        <v>21</v>
      </c>
      <c r="L17" s="74">
        <v>364670</v>
      </c>
    </row>
    <row r="18" spans="1:12" ht="39.75" customHeight="1">
      <c r="A18" s="67"/>
      <c r="B18" s="63"/>
      <c r="C18" s="68" t="s">
        <v>98</v>
      </c>
      <c r="D18" s="72" t="s">
        <v>12</v>
      </c>
      <c r="E18" s="72" t="s">
        <v>24</v>
      </c>
      <c r="F18" s="72" t="s">
        <v>29</v>
      </c>
      <c r="G18" s="72" t="s">
        <v>20</v>
      </c>
      <c r="H18" s="72" t="s">
        <v>111</v>
      </c>
      <c r="I18" s="72" t="s">
        <v>17</v>
      </c>
      <c r="J18" s="72" t="s">
        <v>12</v>
      </c>
      <c r="K18" s="72" t="s">
        <v>21</v>
      </c>
      <c r="L18" s="74">
        <v>10860</v>
      </c>
    </row>
    <row r="19" spans="1:12" ht="36" customHeight="1">
      <c r="A19" s="67"/>
      <c r="B19" s="63"/>
      <c r="C19" s="68" t="s">
        <v>99</v>
      </c>
      <c r="D19" s="72" t="s">
        <v>12</v>
      </c>
      <c r="E19" s="72" t="s">
        <v>24</v>
      </c>
      <c r="F19" s="72" t="s">
        <v>29</v>
      </c>
      <c r="G19" s="72" t="s">
        <v>20</v>
      </c>
      <c r="H19" s="72" t="s">
        <v>112</v>
      </c>
      <c r="I19" s="72" t="s">
        <v>17</v>
      </c>
      <c r="J19" s="72" t="s">
        <v>12</v>
      </c>
      <c r="K19" s="72" t="s">
        <v>21</v>
      </c>
      <c r="L19" s="74">
        <v>676770</v>
      </c>
    </row>
    <row r="20" spans="1:12" ht="42" customHeight="1">
      <c r="A20" s="67"/>
      <c r="B20" s="63"/>
      <c r="C20" s="68" t="s">
        <v>100</v>
      </c>
      <c r="D20" s="72" t="s">
        <v>12</v>
      </c>
      <c r="E20" s="72" t="s">
        <v>24</v>
      </c>
      <c r="F20" s="72" t="s">
        <v>29</v>
      </c>
      <c r="G20" s="72" t="s">
        <v>20</v>
      </c>
      <c r="H20" s="72" t="s">
        <v>113</v>
      </c>
      <c r="I20" s="72" t="s">
        <v>17</v>
      </c>
      <c r="J20" s="72" t="s">
        <v>12</v>
      </c>
      <c r="K20" s="72" t="s">
        <v>21</v>
      </c>
      <c r="L20" s="74">
        <v>34000</v>
      </c>
    </row>
    <row r="21" spans="1:12" s="16" customFormat="1" ht="18.75" customHeight="1">
      <c r="A21" s="13" t="s">
        <v>52</v>
      </c>
      <c r="B21" s="34"/>
      <c r="C21" s="46" t="s">
        <v>62</v>
      </c>
      <c r="D21" s="15" t="s">
        <v>12</v>
      </c>
      <c r="E21" s="15" t="s">
        <v>24</v>
      </c>
      <c r="F21" s="15" t="s">
        <v>27</v>
      </c>
      <c r="G21" s="15" t="s">
        <v>13</v>
      </c>
      <c r="H21" s="15" t="s">
        <v>12</v>
      </c>
      <c r="I21" s="15" t="s">
        <v>13</v>
      </c>
      <c r="J21" s="15" t="s">
        <v>14</v>
      </c>
      <c r="K21" s="15" t="s">
        <v>12</v>
      </c>
      <c r="L21" s="29">
        <f>L22</f>
        <v>400</v>
      </c>
    </row>
    <row r="22" spans="1:12" s="16" customFormat="1" ht="21" customHeight="1">
      <c r="A22" s="34"/>
      <c r="B22" s="34"/>
      <c r="C22" s="48" t="s">
        <v>63</v>
      </c>
      <c r="D22" s="22" t="s">
        <v>12</v>
      </c>
      <c r="E22" s="22" t="s">
        <v>24</v>
      </c>
      <c r="F22" s="22" t="s">
        <v>27</v>
      </c>
      <c r="G22" s="22" t="s">
        <v>29</v>
      </c>
      <c r="H22" s="22" t="s">
        <v>22</v>
      </c>
      <c r="I22" s="22" t="s">
        <v>17</v>
      </c>
      <c r="J22" s="22" t="s">
        <v>14</v>
      </c>
      <c r="K22" s="22" t="s">
        <v>21</v>
      </c>
      <c r="L22" s="31">
        <v>400</v>
      </c>
    </row>
    <row r="23" spans="1:12" s="16" customFormat="1" ht="20.25" customHeight="1">
      <c r="A23" s="13" t="s">
        <v>57</v>
      </c>
      <c r="B23" s="13"/>
      <c r="C23" s="46" t="s">
        <v>30</v>
      </c>
      <c r="D23" s="14" t="s">
        <v>12</v>
      </c>
      <c r="E23" s="15" t="s">
        <v>24</v>
      </c>
      <c r="F23" s="15" t="s">
        <v>31</v>
      </c>
      <c r="G23" s="15" t="s">
        <v>13</v>
      </c>
      <c r="H23" s="15" t="s">
        <v>12</v>
      </c>
      <c r="I23" s="15" t="s">
        <v>13</v>
      </c>
      <c r="J23" s="15" t="s">
        <v>14</v>
      </c>
      <c r="K23" s="15" t="s">
        <v>12</v>
      </c>
      <c r="L23" s="29">
        <f>L24+L26</f>
        <v>331000</v>
      </c>
    </row>
    <row r="24" spans="1:12" ht="23.25" customHeight="1">
      <c r="A24" s="17" t="s">
        <v>114</v>
      </c>
      <c r="B24" s="13"/>
      <c r="C24" s="47" t="s">
        <v>32</v>
      </c>
      <c r="D24" s="18" t="s">
        <v>12</v>
      </c>
      <c r="E24" s="18" t="s">
        <v>24</v>
      </c>
      <c r="F24" s="18" t="s">
        <v>31</v>
      </c>
      <c r="G24" s="18" t="s">
        <v>17</v>
      </c>
      <c r="H24" s="18" t="s">
        <v>12</v>
      </c>
      <c r="I24" s="18" t="s">
        <v>13</v>
      </c>
      <c r="J24" s="18" t="s">
        <v>14</v>
      </c>
      <c r="K24" s="18" t="s">
        <v>21</v>
      </c>
      <c r="L24" s="30">
        <f>L25</f>
        <v>39000</v>
      </c>
    </row>
    <row r="25" spans="1:12" ht="36" customHeight="1">
      <c r="A25" s="17"/>
      <c r="B25" s="17"/>
      <c r="C25" s="75" t="s">
        <v>109</v>
      </c>
      <c r="D25" s="22" t="s">
        <v>12</v>
      </c>
      <c r="E25" s="21" t="s">
        <v>24</v>
      </c>
      <c r="F25" s="21" t="s">
        <v>31</v>
      </c>
      <c r="G25" s="21" t="s">
        <v>17</v>
      </c>
      <c r="H25" s="21" t="s">
        <v>25</v>
      </c>
      <c r="I25" s="21" t="s">
        <v>33</v>
      </c>
      <c r="J25" s="21" t="s">
        <v>14</v>
      </c>
      <c r="K25" s="21" t="s">
        <v>21</v>
      </c>
      <c r="L25" s="31">
        <v>39000</v>
      </c>
    </row>
    <row r="26" spans="1:12" ht="20.25" customHeight="1">
      <c r="A26" s="17" t="s">
        <v>115</v>
      </c>
      <c r="B26" s="34"/>
      <c r="C26" s="47" t="s">
        <v>34</v>
      </c>
      <c r="D26" s="18" t="s">
        <v>12</v>
      </c>
      <c r="E26" s="18" t="s">
        <v>24</v>
      </c>
      <c r="F26" s="18" t="s">
        <v>31</v>
      </c>
      <c r="G26" s="18" t="s">
        <v>31</v>
      </c>
      <c r="H26" s="18" t="s">
        <v>12</v>
      </c>
      <c r="I26" s="18" t="s">
        <v>13</v>
      </c>
      <c r="J26" s="18" t="s">
        <v>14</v>
      </c>
      <c r="K26" s="18" t="s">
        <v>21</v>
      </c>
      <c r="L26" s="30">
        <f>L27+L28</f>
        <v>292000</v>
      </c>
    </row>
    <row r="27" spans="1:12" ht="48" customHeight="1">
      <c r="A27" s="17"/>
      <c r="B27" s="34"/>
      <c r="C27" s="48" t="s">
        <v>35</v>
      </c>
      <c r="D27" s="22" t="s">
        <v>12</v>
      </c>
      <c r="E27" s="23" t="s">
        <v>24</v>
      </c>
      <c r="F27" s="23" t="s">
        <v>31</v>
      </c>
      <c r="G27" s="23" t="s">
        <v>31</v>
      </c>
      <c r="H27" s="23" t="s">
        <v>36</v>
      </c>
      <c r="I27" s="23" t="s">
        <v>33</v>
      </c>
      <c r="J27" s="23" t="s">
        <v>14</v>
      </c>
      <c r="K27" s="23" t="s">
        <v>21</v>
      </c>
      <c r="L27" s="31">
        <v>42000</v>
      </c>
    </row>
    <row r="28" spans="1:12" ht="60" customHeight="1">
      <c r="A28" s="17"/>
      <c r="B28" s="34"/>
      <c r="C28" s="71" t="s">
        <v>107</v>
      </c>
      <c r="D28" s="22" t="s">
        <v>12</v>
      </c>
      <c r="E28" s="23" t="s">
        <v>24</v>
      </c>
      <c r="F28" s="23" t="s">
        <v>31</v>
      </c>
      <c r="G28" s="23" t="s">
        <v>31</v>
      </c>
      <c r="H28" s="23" t="s">
        <v>73</v>
      </c>
      <c r="I28" s="23" t="s">
        <v>33</v>
      </c>
      <c r="J28" s="23" t="s">
        <v>14</v>
      </c>
      <c r="K28" s="23" t="s">
        <v>21</v>
      </c>
      <c r="L28" s="31">
        <v>250000</v>
      </c>
    </row>
    <row r="29" spans="1:12" ht="20.25" customHeight="1">
      <c r="A29" s="13" t="s">
        <v>104</v>
      </c>
      <c r="B29" s="34"/>
      <c r="C29" s="49" t="s">
        <v>51</v>
      </c>
      <c r="D29" s="15" t="s">
        <v>12</v>
      </c>
      <c r="E29" s="15" t="s">
        <v>24</v>
      </c>
      <c r="F29" s="15" t="s">
        <v>60</v>
      </c>
      <c r="G29" s="15" t="s">
        <v>13</v>
      </c>
      <c r="H29" s="15" t="s">
        <v>12</v>
      </c>
      <c r="I29" s="15" t="s">
        <v>13</v>
      </c>
      <c r="J29" s="15" t="s">
        <v>14</v>
      </c>
      <c r="K29" s="15" t="s">
        <v>12</v>
      </c>
      <c r="L29" s="29">
        <f>L30</f>
        <v>5300</v>
      </c>
    </row>
    <row r="30" spans="1:12" ht="45" customHeight="1">
      <c r="A30" s="17" t="s">
        <v>116</v>
      </c>
      <c r="B30" s="34"/>
      <c r="C30" s="50" t="s">
        <v>61</v>
      </c>
      <c r="D30" s="18" t="s">
        <v>12</v>
      </c>
      <c r="E30" s="18" t="s">
        <v>24</v>
      </c>
      <c r="F30" s="18" t="s">
        <v>60</v>
      </c>
      <c r="G30" s="18" t="s">
        <v>37</v>
      </c>
      <c r="H30" s="18" t="s">
        <v>12</v>
      </c>
      <c r="I30" s="18" t="s">
        <v>17</v>
      </c>
      <c r="J30" s="18" t="s">
        <v>14</v>
      </c>
      <c r="K30" s="18" t="s">
        <v>21</v>
      </c>
      <c r="L30" s="30">
        <f>L31</f>
        <v>5300</v>
      </c>
    </row>
    <row r="31" spans="1:12" ht="49.5" customHeight="1">
      <c r="A31" s="17"/>
      <c r="B31" s="34"/>
      <c r="C31" s="51" t="s">
        <v>59</v>
      </c>
      <c r="D31" s="22" t="s">
        <v>12</v>
      </c>
      <c r="E31" s="22" t="s">
        <v>24</v>
      </c>
      <c r="F31" s="22" t="s">
        <v>60</v>
      </c>
      <c r="G31" s="22" t="s">
        <v>37</v>
      </c>
      <c r="H31" s="22" t="s">
        <v>23</v>
      </c>
      <c r="I31" s="22" t="s">
        <v>17</v>
      </c>
      <c r="J31" s="22" t="s">
        <v>14</v>
      </c>
      <c r="K31" s="22" t="s">
        <v>21</v>
      </c>
      <c r="L31" s="31">
        <v>5300</v>
      </c>
    </row>
    <row r="32" spans="1:12" ht="29.25" customHeight="1">
      <c r="A32" s="13" t="s">
        <v>105</v>
      </c>
      <c r="B32" s="34"/>
      <c r="C32" s="49" t="s">
        <v>86</v>
      </c>
      <c r="D32" s="39" t="s">
        <v>12</v>
      </c>
      <c r="E32" s="39" t="s">
        <v>24</v>
      </c>
      <c r="F32" s="39" t="s">
        <v>87</v>
      </c>
      <c r="G32" s="39" t="s">
        <v>13</v>
      </c>
      <c r="H32" s="39" t="s">
        <v>12</v>
      </c>
      <c r="I32" s="39" t="s">
        <v>13</v>
      </c>
      <c r="J32" s="39" t="s">
        <v>14</v>
      </c>
      <c r="K32" s="39" t="s">
        <v>12</v>
      </c>
      <c r="L32" s="40">
        <f>L33</f>
        <v>0</v>
      </c>
    </row>
    <row r="33" spans="1:12" ht="27.75" customHeight="1">
      <c r="A33" s="17"/>
      <c r="B33" s="34"/>
      <c r="C33" s="51" t="s">
        <v>88</v>
      </c>
      <c r="D33" s="23" t="s">
        <v>12</v>
      </c>
      <c r="E33" s="41" t="s">
        <v>24</v>
      </c>
      <c r="F33" s="41" t="s">
        <v>87</v>
      </c>
      <c r="G33" s="41" t="s">
        <v>37</v>
      </c>
      <c r="H33" s="41" t="s">
        <v>38</v>
      </c>
      <c r="I33" s="41" t="s">
        <v>33</v>
      </c>
      <c r="J33" s="41" t="s">
        <v>14</v>
      </c>
      <c r="K33" s="41" t="s">
        <v>21</v>
      </c>
      <c r="L33" s="42"/>
    </row>
    <row r="34" spans="1:12" ht="34.5" customHeight="1">
      <c r="A34" s="13" t="s">
        <v>117</v>
      </c>
      <c r="B34" s="34" t="s">
        <v>53</v>
      </c>
      <c r="C34" s="52" t="s">
        <v>53</v>
      </c>
      <c r="D34" s="26" t="s">
        <v>12</v>
      </c>
      <c r="E34" s="26" t="s">
        <v>24</v>
      </c>
      <c r="F34" s="26" t="s">
        <v>54</v>
      </c>
      <c r="G34" s="26" t="s">
        <v>13</v>
      </c>
      <c r="H34" s="26" t="s">
        <v>12</v>
      </c>
      <c r="I34" s="26" t="s">
        <v>13</v>
      </c>
      <c r="J34" s="26" t="s">
        <v>14</v>
      </c>
      <c r="K34" s="26" t="s">
        <v>12</v>
      </c>
      <c r="L34" s="29">
        <f>L35</f>
        <v>45000</v>
      </c>
    </row>
    <row r="35" spans="1:12" ht="57.75" customHeight="1">
      <c r="A35" s="17" t="s">
        <v>118</v>
      </c>
      <c r="B35" s="34" t="s">
        <v>55</v>
      </c>
      <c r="C35" s="76" t="s">
        <v>108</v>
      </c>
      <c r="D35" s="78" t="s">
        <v>12</v>
      </c>
      <c r="E35" s="78" t="s">
        <v>24</v>
      </c>
      <c r="F35" s="78" t="s">
        <v>54</v>
      </c>
      <c r="G35" s="78" t="s">
        <v>27</v>
      </c>
      <c r="H35" s="78" t="s">
        <v>12</v>
      </c>
      <c r="I35" s="78" t="s">
        <v>13</v>
      </c>
      <c r="J35" s="78" t="s">
        <v>14</v>
      </c>
      <c r="K35" s="78" t="s">
        <v>39</v>
      </c>
      <c r="L35" s="79">
        <f>L36</f>
        <v>45000</v>
      </c>
    </row>
    <row r="36" spans="1:12" ht="29.25" customHeight="1">
      <c r="A36" s="17"/>
      <c r="B36" s="34" t="s">
        <v>56</v>
      </c>
      <c r="C36" s="53" t="s">
        <v>106</v>
      </c>
      <c r="D36" s="23" t="s">
        <v>12</v>
      </c>
      <c r="E36" s="23" t="s">
        <v>24</v>
      </c>
      <c r="F36" s="23" t="s">
        <v>54</v>
      </c>
      <c r="G36" s="23" t="s">
        <v>27</v>
      </c>
      <c r="H36" s="23" t="s">
        <v>36</v>
      </c>
      <c r="I36" s="23" t="s">
        <v>33</v>
      </c>
      <c r="J36" s="23" t="s">
        <v>14</v>
      </c>
      <c r="K36" s="23" t="s">
        <v>39</v>
      </c>
      <c r="L36" s="31">
        <v>45000</v>
      </c>
    </row>
    <row r="37" spans="1:12" ht="34.5" customHeight="1">
      <c r="A37" s="33">
        <v>8</v>
      </c>
      <c r="B37" s="34"/>
      <c r="C37" s="54" t="s">
        <v>77</v>
      </c>
      <c r="D37" s="15" t="s">
        <v>12</v>
      </c>
      <c r="E37" s="15" t="s">
        <v>24</v>
      </c>
      <c r="F37" s="15" t="s">
        <v>78</v>
      </c>
      <c r="G37" s="15" t="s">
        <v>13</v>
      </c>
      <c r="H37" s="15" t="s">
        <v>12</v>
      </c>
      <c r="I37" s="15" t="s">
        <v>13</v>
      </c>
      <c r="J37" s="15" t="s">
        <v>14</v>
      </c>
      <c r="K37" s="15" t="s">
        <v>12</v>
      </c>
      <c r="L37" s="29">
        <f>L38</f>
        <v>48000</v>
      </c>
    </row>
    <row r="38" spans="1:12" ht="54.75" customHeight="1">
      <c r="A38" s="33"/>
      <c r="B38" s="34"/>
      <c r="C38" s="77" t="s">
        <v>79</v>
      </c>
      <c r="D38" s="80" t="s">
        <v>12</v>
      </c>
      <c r="E38" s="80" t="s">
        <v>24</v>
      </c>
      <c r="F38" s="80" t="s">
        <v>78</v>
      </c>
      <c r="G38" s="80" t="s">
        <v>31</v>
      </c>
      <c r="H38" s="80" t="s">
        <v>12</v>
      </c>
      <c r="I38" s="80" t="s">
        <v>13</v>
      </c>
      <c r="J38" s="80" t="s">
        <v>14</v>
      </c>
      <c r="K38" s="80" t="s">
        <v>80</v>
      </c>
      <c r="L38" s="79">
        <f>L39</f>
        <v>48000</v>
      </c>
    </row>
    <row r="39" spans="1:13" s="16" customFormat="1" ht="30" customHeight="1">
      <c r="A39" s="33"/>
      <c r="B39" s="34"/>
      <c r="C39" s="55" t="s">
        <v>81</v>
      </c>
      <c r="D39" s="23" t="s">
        <v>12</v>
      </c>
      <c r="E39" s="22" t="s">
        <v>24</v>
      </c>
      <c r="F39" s="22" t="s">
        <v>78</v>
      </c>
      <c r="G39" s="22" t="s">
        <v>31</v>
      </c>
      <c r="H39" s="22" t="s">
        <v>36</v>
      </c>
      <c r="I39" s="22" t="s">
        <v>33</v>
      </c>
      <c r="J39" s="22" t="s">
        <v>14</v>
      </c>
      <c r="K39" s="22" t="s">
        <v>80</v>
      </c>
      <c r="L39" s="31">
        <v>48000</v>
      </c>
      <c r="M39" s="1"/>
    </row>
    <row r="40" spans="1:13" s="20" customFormat="1" ht="21" customHeight="1">
      <c r="A40" s="33"/>
      <c r="B40" s="34"/>
      <c r="C40" s="82" t="s">
        <v>124</v>
      </c>
      <c r="D40" s="83" t="s">
        <v>12</v>
      </c>
      <c r="E40" s="83" t="s">
        <v>24</v>
      </c>
      <c r="F40" s="83" t="s">
        <v>125</v>
      </c>
      <c r="G40" s="83" t="s">
        <v>13</v>
      </c>
      <c r="H40" s="83" t="s">
        <v>12</v>
      </c>
      <c r="I40" s="83" t="s">
        <v>13</v>
      </c>
      <c r="J40" s="83" t="s">
        <v>14</v>
      </c>
      <c r="K40" s="83" t="s">
        <v>12</v>
      </c>
      <c r="L40" s="29">
        <f>L41</f>
        <v>3667</v>
      </c>
      <c r="M40" s="24"/>
    </row>
    <row r="41" spans="1:12" ht="49.5" customHeight="1">
      <c r="A41" s="33"/>
      <c r="B41" s="34"/>
      <c r="C41" s="84" t="s">
        <v>126</v>
      </c>
      <c r="D41" s="85" t="s">
        <v>12</v>
      </c>
      <c r="E41" s="85" t="s">
        <v>24</v>
      </c>
      <c r="F41" s="85" t="s">
        <v>125</v>
      </c>
      <c r="G41" s="85" t="s">
        <v>127</v>
      </c>
      <c r="H41" s="85" t="s">
        <v>12</v>
      </c>
      <c r="I41" s="85" t="s">
        <v>13</v>
      </c>
      <c r="J41" s="85" t="s">
        <v>14</v>
      </c>
      <c r="K41" s="85" t="s">
        <v>12</v>
      </c>
      <c r="L41" s="79">
        <f>L42</f>
        <v>3667</v>
      </c>
    </row>
    <row r="42" spans="1:12" ht="51.75" customHeight="1">
      <c r="A42" s="33"/>
      <c r="B42" s="34"/>
      <c r="C42" s="81" t="s">
        <v>128</v>
      </c>
      <c r="D42" s="73" t="s">
        <v>12</v>
      </c>
      <c r="E42" s="73" t="s">
        <v>24</v>
      </c>
      <c r="F42" s="73" t="s">
        <v>125</v>
      </c>
      <c r="G42" s="73" t="s">
        <v>127</v>
      </c>
      <c r="H42" s="73" t="s">
        <v>37</v>
      </c>
      <c r="I42" s="73" t="s">
        <v>20</v>
      </c>
      <c r="J42" s="73" t="s">
        <v>14</v>
      </c>
      <c r="K42" s="73" t="s">
        <v>129</v>
      </c>
      <c r="L42" s="86">
        <f>3500+167</f>
        <v>3667</v>
      </c>
    </row>
    <row r="43" spans="1:12" ht="19.5" customHeight="1">
      <c r="A43" s="33">
        <v>9</v>
      </c>
      <c r="B43" s="34"/>
      <c r="C43" s="56" t="s">
        <v>40</v>
      </c>
      <c r="D43" s="26" t="s">
        <v>12</v>
      </c>
      <c r="E43" s="26" t="s">
        <v>24</v>
      </c>
      <c r="F43" s="26" t="s">
        <v>41</v>
      </c>
      <c r="G43" s="26" t="s">
        <v>13</v>
      </c>
      <c r="H43" s="26" t="s">
        <v>12</v>
      </c>
      <c r="I43" s="26" t="s">
        <v>13</v>
      </c>
      <c r="J43" s="26" t="s">
        <v>14</v>
      </c>
      <c r="K43" s="26" t="s">
        <v>12</v>
      </c>
      <c r="L43" s="37">
        <f>L45+L44</f>
        <v>0</v>
      </c>
    </row>
    <row r="44" spans="1:12" s="20" customFormat="1" ht="19.5" customHeight="1">
      <c r="A44" s="17"/>
      <c r="B44" s="34"/>
      <c r="C44" s="57" t="s">
        <v>92</v>
      </c>
      <c r="D44" s="23" t="s">
        <v>12</v>
      </c>
      <c r="E44" s="23" t="s">
        <v>24</v>
      </c>
      <c r="F44" s="23" t="s">
        <v>41</v>
      </c>
      <c r="G44" s="23" t="s">
        <v>17</v>
      </c>
      <c r="H44" s="23" t="s">
        <v>38</v>
      </c>
      <c r="I44" s="23" t="s">
        <v>33</v>
      </c>
      <c r="J44" s="23" t="s">
        <v>14</v>
      </c>
      <c r="K44" s="23" t="s">
        <v>42</v>
      </c>
      <c r="L44" s="31">
        <v>0</v>
      </c>
    </row>
    <row r="45" spans="1:12" ht="19.5" customHeight="1">
      <c r="A45" s="17"/>
      <c r="B45" s="34"/>
      <c r="C45" s="53" t="s">
        <v>72</v>
      </c>
      <c r="D45" s="23" t="s">
        <v>12</v>
      </c>
      <c r="E45" s="23" t="s">
        <v>24</v>
      </c>
      <c r="F45" s="23" t="s">
        <v>41</v>
      </c>
      <c r="G45" s="23" t="s">
        <v>27</v>
      </c>
      <c r="H45" s="23" t="s">
        <v>38</v>
      </c>
      <c r="I45" s="23" t="s">
        <v>33</v>
      </c>
      <c r="J45" s="23" t="s">
        <v>14</v>
      </c>
      <c r="K45" s="23" t="s">
        <v>42</v>
      </c>
      <c r="L45" s="31"/>
    </row>
    <row r="46" spans="1:12" ht="22.5" customHeight="1">
      <c r="A46" s="9" t="s">
        <v>58</v>
      </c>
      <c r="B46" s="27"/>
      <c r="C46" s="58" t="s">
        <v>64</v>
      </c>
      <c r="D46" s="25" t="s">
        <v>12</v>
      </c>
      <c r="E46" s="25" t="s">
        <v>43</v>
      </c>
      <c r="F46" s="25" t="s">
        <v>13</v>
      </c>
      <c r="G46" s="25" t="s">
        <v>13</v>
      </c>
      <c r="H46" s="25" t="s">
        <v>12</v>
      </c>
      <c r="I46" s="25" t="s">
        <v>13</v>
      </c>
      <c r="J46" s="25" t="s">
        <v>14</v>
      </c>
      <c r="K46" s="25" t="s">
        <v>12</v>
      </c>
      <c r="L46" s="28">
        <f>L47+L59</f>
        <v>2188033</v>
      </c>
    </row>
    <row r="47" spans="1:12" ht="30" customHeight="1">
      <c r="A47" s="13"/>
      <c r="B47" s="13"/>
      <c r="C47" s="49" t="s">
        <v>65</v>
      </c>
      <c r="D47" s="14" t="s">
        <v>12</v>
      </c>
      <c r="E47" s="15" t="s">
        <v>43</v>
      </c>
      <c r="F47" s="15" t="s">
        <v>20</v>
      </c>
      <c r="G47" s="15" t="s">
        <v>13</v>
      </c>
      <c r="H47" s="15" t="s">
        <v>12</v>
      </c>
      <c r="I47" s="15" t="s">
        <v>13</v>
      </c>
      <c r="J47" s="15" t="s">
        <v>14</v>
      </c>
      <c r="K47" s="15" t="s">
        <v>12</v>
      </c>
      <c r="L47" s="29">
        <f>L48+L50+L54+L57</f>
        <v>2179033</v>
      </c>
    </row>
    <row r="48" spans="1:12" s="20" customFormat="1" ht="32.25" customHeight="1">
      <c r="A48" s="17" t="s">
        <v>18</v>
      </c>
      <c r="B48" s="17"/>
      <c r="C48" s="47" t="s">
        <v>66</v>
      </c>
      <c r="D48" s="19" t="s">
        <v>12</v>
      </c>
      <c r="E48" s="18" t="s">
        <v>43</v>
      </c>
      <c r="F48" s="18" t="s">
        <v>20</v>
      </c>
      <c r="G48" s="18" t="s">
        <v>17</v>
      </c>
      <c r="H48" s="18" t="s">
        <v>12</v>
      </c>
      <c r="I48" s="18" t="s">
        <v>13</v>
      </c>
      <c r="J48" s="18" t="s">
        <v>14</v>
      </c>
      <c r="K48" s="18" t="s">
        <v>44</v>
      </c>
      <c r="L48" s="30">
        <f>SUM(L49:L49)</f>
        <v>725000</v>
      </c>
    </row>
    <row r="49" spans="1:15" ht="18.75" customHeight="1">
      <c r="A49" s="34"/>
      <c r="B49" s="34"/>
      <c r="C49" s="48" t="s">
        <v>67</v>
      </c>
      <c r="D49" s="22" t="s">
        <v>12</v>
      </c>
      <c r="E49" s="22" t="s">
        <v>43</v>
      </c>
      <c r="F49" s="22" t="s">
        <v>20</v>
      </c>
      <c r="G49" s="22" t="s">
        <v>17</v>
      </c>
      <c r="H49" s="22" t="s">
        <v>48</v>
      </c>
      <c r="I49" s="22" t="s">
        <v>33</v>
      </c>
      <c r="J49" s="22" t="s">
        <v>14</v>
      </c>
      <c r="K49" s="22" t="s">
        <v>44</v>
      </c>
      <c r="L49" s="31">
        <v>725000</v>
      </c>
      <c r="O49" s="2"/>
    </row>
    <row r="50" spans="1:15" ht="30.75" customHeight="1">
      <c r="A50" s="17" t="s">
        <v>45</v>
      </c>
      <c r="B50" s="34"/>
      <c r="C50" s="47" t="s">
        <v>71</v>
      </c>
      <c r="D50" s="19" t="s">
        <v>12</v>
      </c>
      <c r="E50" s="18" t="s">
        <v>43</v>
      </c>
      <c r="F50" s="18" t="s">
        <v>20</v>
      </c>
      <c r="G50" s="18" t="s">
        <v>20</v>
      </c>
      <c r="H50" s="18" t="s">
        <v>12</v>
      </c>
      <c r="I50" s="18" t="s">
        <v>13</v>
      </c>
      <c r="J50" s="18" t="s">
        <v>14</v>
      </c>
      <c r="K50" s="18" t="s">
        <v>44</v>
      </c>
      <c r="L50" s="30">
        <f>L51+L52+L53</f>
        <v>1125433</v>
      </c>
      <c r="O50" s="2"/>
    </row>
    <row r="51" spans="1:15" ht="21.75" customHeight="1">
      <c r="A51" s="17"/>
      <c r="B51" s="34"/>
      <c r="C51" s="89" t="s">
        <v>134</v>
      </c>
      <c r="D51" s="21" t="s">
        <v>12</v>
      </c>
      <c r="E51" s="21" t="s">
        <v>43</v>
      </c>
      <c r="F51" s="21" t="s">
        <v>20</v>
      </c>
      <c r="G51" s="21" t="s">
        <v>20</v>
      </c>
      <c r="H51" s="87" t="s">
        <v>133</v>
      </c>
      <c r="I51" s="21" t="s">
        <v>33</v>
      </c>
      <c r="J51" s="21" t="s">
        <v>14</v>
      </c>
      <c r="K51" s="21" t="s">
        <v>44</v>
      </c>
      <c r="L51" s="44">
        <f>149500+140600</f>
        <v>290100</v>
      </c>
      <c r="O51" s="2"/>
    </row>
    <row r="52" spans="1:15" ht="45.75" customHeight="1">
      <c r="A52" s="17"/>
      <c r="B52" s="34"/>
      <c r="C52" s="59" t="s">
        <v>89</v>
      </c>
      <c r="D52" s="21" t="s">
        <v>12</v>
      </c>
      <c r="E52" s="21" t="s">
        <v>43</v>
      </c>
      <c r="F52" s="21" t="s">
        <v>20</v>
      </c>
      <c r="G52" s="21" t="s">
        <v>20</v>
      </c>
      <c r="H52" s="21" t="s">
        <v>90</v>
      </c>
      <c r="I52" s="21" t="s">
        <v>33</v>
      </c>
      <c r="J52" s="21" t="s">
        <v>14</v>
      </c>
      <c r="K52" s="21" t="s">
        <v>44</v>
      </c>
      <c r="L52" s="31"/>
      <c r="O52" s="2"/>
    </row>
    <row r="53" spans="1:12" ht="15.75">
      <c r="A53" s="34"/>
      <c r="B53" s="34"/>
      <c r="C53" s="53" t="s">
        <v>50</v>
      </c>
      <c r="D53" s="22" t="s">
        <v>12</v>
      </c>
      <c r="E53" s="22" t="s">
        <v>43</v>
      </c>
      <c r="F53" s="22" t="s">
        <v>20</v>
      </c>
      <c r="G53" s="22" t="s">
        <v>20</v>
      </c>
      <c r="H53" s="22" t="s">
        <v>49</v>
      </c>
      <c r="I53" s="22" t="s">
        <v>33</v>
      </c>
      <c r="J53" s="22" t="s">
        <v>14</v>
      </c>
      <c r="K53" s="22" t="s">
        <v>44</v>
      </c>
      <c r="L53" s="31">
        <v>835333</v>
      </c>
    </row>
    <row r="54" spans="1:12" ht="25.5">
      <c r="A54" s="17" t="s">
        <v>46</v>
      </c>
      <c r="B54" s="17"/>
      <c r="C54" s="47" t="s">
        <v>68</v>
      </c>
      <c r="D54" s="19" t="s">
        <v>12</v>
      </c>
      <c r="E54" s="18" t="s">
        <v>43</v>
      </c>
      <c r="F54" s="18" t="s">
        <v>20</v>
      </c>
      <c r="G54" s="18" t="s">
        <v>29</v>
      </c>
      <c r="H54" s="18" t="s">
        <v>12</v>
      </c>
      <c r="I54" s="18" t="s">
        <v>13</v>
      </c>
      <c r="J54" s="18" t="s">
        <v>14</v>
      </c>
      <c r="K54" s="18" t="s">
        <v>44</v>
      </c>
      <c r="L54" s="30">
        <f>L55+L56</f>
        <v>78600</v>
      </c>
    </row>
    <row r="55" spans="1:12" ht="25.5">
      <c r="A55" s="34"/>
      <c r="B55" s="34"/>
      <c r="C55" s="60" t="s">
        <v>69</v>
      </c>
      <c r="D55" s="22" t="s">
        <v>12</v>
      </c>
      <c r="E55" s="22" t="s">
        <v>43</v>
      </c>
      <c r="F55" s="22" t="s">
        <v>20</v>
      </c>
      <c r="G55" s="22" t="s">
        <v>29</v>
      </c>
      <c r="H55" s="22" t="s">
        <v>70</v>
      </c>
      <c r="I55" s="22" t="s">
        <v>33</v>
      </c>
      <c r="J55" s="22" t="s">
        <v>14</v>
      </c>
      <c r="K55" s="22" t="s">
        <v>44</v>
      </c>
      <c r="L55" s="31">
        <f>73000+3600</f>
        <v>76600</v>
      </c>
    </row>
    <row r="56" spans="1:12" ht="25.5">
      <c r="A56" s="34"/>
      <c r="B56" s="34"/>
      <c r="C56" s="61" t="s">
        <v>91</v>
      </c>
      <c r="D56" s="73" t="s">
        <v>12</v>
      </c>
      <c r="E56" s="73" t="s">
        <v>43</v>
      </c>
      <c r="F56" s="73" t="s">
        <v>20</v>
      </c>
      <c r="G56" s="73" t="s">
        <v>29</v>
      </c>
      <c r="H56" s="73" t="s">
        <v>85</v>
      </c>
      <c r="I56" s="73" t="s">
        <v>33</v>
      </c>
      <c r="J56" s="73" t="s">
        <v>14</v>
      </c>
      <c r="K56" s="73" t="s">
        <v>44</v>
      </c>
      <c r="L56" s="44">
        <v>2000</v>
      </c>
    </row>
    <row r="57" spans="1:12" ht="15.75">
      <c r="A57" s="17" t="s">
        <v>74</v>
      </c>
      <c r="B57" s="17"/>
      <c r="C57" s="47" t="s">
        <v>75</v>
      </c>
      <c r="D57" s="18" t="s">
        <v>12</v>
      </c>
      <c r="E57" s="18" t="s">
        <v>43</v>
      </c>
      <c r="F57" s="18" t="s">
        <v>20</v>
      </c>
      <c r="G57" s="18" t="s">
        <v>37</v>
      </c>
      <c r="H57" s="18" t="s">
        <v>12</v>
      </c>
      <c r="I57" s="18" t="s">
        <v>13</v>
      </c>
      <c r="J57" s="18" t="s">
        <v>14</v>
      </c>
      <c r="K57" s="18" t="s">
        <v>44</v>
      </c>
      <c r="L57" s="30">
        <f>L58</f>
        <v>250000</v>
      </c>
    </row>
    <row r="58" spans="1:12" ht="38.25">
      <c r="A58" s="34"/>
      <c r="B58" s="34"/>
      <c r="C58" s="48" t="s">
        <v>119</v>
      </c>
      <c r="D58" s="22" t="s">
        <v>12</v>
      </c>
      <c r="E58" s="22" t="s">
        <v>43</v>
      </c>
      <c r="F58" s="22" t="s">
        <v>20</v>
      </c>
      <c r="G58" s="22" t="s">
        <v>37</v>
      </c>
      <c r="H58" s="22" t="s">
        <v>76</v>
      </c>
      <c r="I58" s="22" t="s">
        <v>33</v>
      </c>
      <c r="J58" s="22" t="s">
        <v>14</v>
      </c>
      <c r="K58" s="22" t="s">
        <v>44</v>
      </c>
      <c r="L58" s="31">
        <v>250000</v>
      </c>
    </row>
    <row r="59" spans="1:12" ht="15.75">
      <c r="A59" s="17" t="s">
        <v>136</v>
      </c>
      <c r="B59" s="17"/>
      <c r="C59" s="94" t="s">
        <v>137</v>
      </c>
      <c r="D59" s="19" t="s">
        <v>12</v>
      </c>
      <c r="E59" s="18" t="s">
        <v>43</v>
      </c>
      <c r="F59" s="18" t="s">
        <v>138</v>
      </c>
      <c r="G59" s="18" t="s">
        <v>13</v>
      </c>
      <c r="H59" s="18" t="s">
        <v>12</v>
      </c>
      <c r="I59" s="18" t="s">
        <v>13</v>
      </c>
      <c r="J59" s="18" t="s">
        <v>14</v>
      </c>
      <c r="K59" s="18" t="s">
        <v>42</v>
      </c>
      <c r="L59" s="95">
        <f>L60</f>
        <v>9000</v>
      </c>
    </row>
    <row r="60" spans="1:12" ht="15.75">
      <c r="A60" s="96"/>
      <c r="B60" s="96"/>
      <c r="C60" s="97" t="s">
        <v>139</v>
      </c>
      <c r="D60" s="22" t="s">
        <v>12</v>
      </c>
      <c r="E60" s="22" t="s">
        <v>43</v>
      </c>
      <c r="F60" s="22" t="s">
        <v>138</v>
      </c>
      <c r="G60" s="22" t="s">
        <v>27</v>
      </c>
      <c r="H60" s="22" t="s">
        <v>25</v>
      </c>
      <c r="I60" s="22" t="s">
        <v>33</v>
      </c>
      <c r="J60" s="22" t="s">
        <v>14</v>
      </c>
      <c r="K60" s="22" t="s">
        <v>42</v>
      </c>
      <c r="L60" s="42">
        <v>9000</v>
      </c>
    </row>
    <row r="61" spans="1:12" ht="15.75">
      <c r="A61" s="9"/>
      <c r="B61" s="9"/>
      <c r="C61" s="43" t="s">
        <v>47</v>
      </c>
      <c r="D61" s="25"/>
      <c r="E61" s="25"/>
      <c r="F61" s="25"/>
      <c r="G61" s="25"/>
      <c r="H61" s="25"/>
      <c r="I61" s="25"/>
      <c r="J61" s="25"/>
      <c r="K61" s="25"/>
      <c r="L61" s="28">
        <f>L8+L46</f>
        <v>4608000</v>
      </c>
    </row>
  </sheetData>
  <sheetProtection/>
  <mergeCells count="6">
    <mergeCell ref="L6:L7"/>
    <mergeCell ref="D1:K3"/>
    <mergeCell ref="A4:L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1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Admin</cp:lastModifiedBy>
  <cp:lastPrinted>2015-01-16T07:17:55Z</cp:lastPrinted>
  <dcterms:created xsi:type="dcterms:W3CDTF">2006-12-11T13:28:26Z</dcterms:created>
  <dcterms:modified xsi:type="dcterms:W3CDTF">2015-01-16T07:18:00Z</dcterms:modified>
  <cp:category/>
  <cp:version/>
  <cp:contentType/>
  <cp:contentStatus/>
</cp:coreProperties>
</file>