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45" windowWidth="7680" windowHeight="8985" tabRatio="753" activeTab="0"/>
  </bookViews>
  <sheets>
    <sheet name="ведомст" sheetId="1" r:id="rId1"/>
    <sheet name="функци" sheetId="2" r:id="rId2"/>
  </sheets>
  <definedNames>
    <definedName name="_xlnm.Print_Titles" localSheetId="0">'ведомст'!$7:$7</definedName>
    <definedName name="_xlnm.Print_Titles" localSheetId="1">'функци'!$3:$7</definedName>
  </definedNames>
  <calcPr fullCalcOnLoad="1"/>
</workbook>
</file>

<file path=xl/sharedStrings.xml><?xml version="1.0" encoding="utf-8"?>
<sst xmlns="http://schemas.openxmlformats.org/spreadsheetml/2006/main" count="432" uniqueCount="87">
  <si>
    <t>Наименование</t>
  </si>
  <si>
    <t>Раздел</t>
  </si>
  <si>
    <t>01</t>
  </si>
  <si>
    <t>08</t>
  </si>
  <si>
    <t>05</t>
  </si>
  <si>
    <t>02</t>
  </si>
  <si>
    <t>Подраздел</t>
  </si>
  <si>
    <t>03</t>
  </si>
  <si>
    <t>04</t>
  </si>
  <si>
    <t>Общегосударственные вопросы</t>
  </si>
  <si>
    <t xml:space="preserve">       ИТОГО РАСХОДОВ:</t>
  </si>
  <si>
    <t>Целевая статья</t>
  </si>
  <si>
    <t>Вид расходов</t>
  </si>
  <si>
    <t>расходы по основной деятельности</t>
  </si>
  <si>
    <t>Культура</t>
  </si>
  <si>
    <t>Жилищно-коммунальное хозяйство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</si>
  <si>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</si>
  <si>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Функционирование высшего должностного лица субъекта РФ и органа местного самоуправления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</si>
  <si>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</si>
  <si>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</si>
  <si>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</si>
  <si>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Приложение № 4</t>
  </si>
  <si>
    <t>Администрация Вешкельского сельского поселения</t>
  </si>
  <si>
    <t>Приложение № 5</t>
  </si>
  <si>
    <t>Код администратора</t>
  </si>
  <si>
    <t>028</t>
  </si>
  <si>
    <t>Глава муниципального образования</t>
  </si>
  <si>
    <t xml:space="preserve">к Решению "О бюджете Вешкельского </t>
  </si>
  <si>
    <t>Иные межбюджетные трансферты</t>
  </si>
  <si>
    <t>(рублей)</t>
  </si>
  <si>
    <t xml:space="preserve">Средства, передаваемые бюджету муниципального района на формирование и исполнение бюджета поселения </t>
  </si>
  <si>
    <t xml:space="preserve">Культура и кинематография </t>
  </si>
  <si>
    <t xml:space="preserve">Дворцы и дома культуры, другие учреждения культуры </t>
  </si>
  <si>
    <t>Другие общегосударственные вопросы</t>
  </si>
  <si>
    <t>13</t>
  </si>
  <si>
    <t>10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</si>
  <si>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</si>
  <si>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Национальная безопасность и правоохранительная деятельность</t>
  </si>
  <si>
    <t>Обеспечение пожарной безопасности</t>
  </si>
  <si>
    <t>Обеспечение добровольной пожарной дружины</t>
  </si>
  <si>
    <t>Национальная экономика</t>
  </si>
  <si>
    <t>Дорожное хозяйство(дорожные фонды)</t>
  </si>
  <si>
    <t>09</t>
  </si>
  <si>
    <t>30 0 1010</t>
  </si>
  <si>
    <t>Фонд оплаты труда муниципальных органов и взносы по обязательному социальному страхованию</t>
  </si>
  <si>
    <t>121</t>
  </si>
  <si>
    <t>Осуществление полномочий местной администрацией (исполнительно-распорядительного органа муниципального образования)</t>
  </si>
  <si>
    <t>30 0 1202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</si>
  <si>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</si>
  <si>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</si>
  <si>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в сфере информационно-коммуникационных технологий</t>
  </si>
  <si>
    <t xml:space="preserve">01 </t>
  </si>
  <si>
    <t>242</t>
  </si>
  <si>
    <t>Прочие закупки товаров, работ и услуг для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</si>
  <si>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</si>
  <si>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</si>
  <si>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</si>
  <si>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540</t>
  </si>
  <si>
    <t>06 0 4214</t>
  </si>
  <si>
    <t>30 0 5118</t>
  </si>
  <si>
    <t>08 0 7218</t>
  </si>
  <si>
    <t>Муниципальный дорожный фонд</t>
  </si>
  <si>
    <t>09 1 7060</t>
  </si>
  <si>
    <t xml:space="preserve">Содержание автомобильных дорог и инженерных сооружений на них в границах городских округов и поселений </t>
  </si>
  <si>
    <t>09 1 7061</t>
  </si>
  <si>
    <t>Ремонт автомобильных дорог</t>
  </si>
  <si>
    <t>09 1 7062</t>
  </si>
  <si>
    <t>03 0 2440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</si>
  <si>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</si>
  <si>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</si>
  <si>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за сч цел из РК</t>
  </si>
  <si>
    <t>за сч своих</t>
  </si>
  <si>
    <t>за сч района</t>
  </si>
  <si>
    <t xml:space="preserve">к Решению "О бюджетеВешкельского </t>
  </si>
  <si>
    <t>08 0 6203</t>
  </si>
  <si>
    <t>06 0 6204</t>
  </si>
  <si>
    <t>Реализация государственных функций, связанных с общегосударственным управлением</t>
  </si>
  <si>
    <t>30 0 7501</t>
  </si>
  <si>
    <t>Жилищное хозяйство</t>
  </si>
  <si>
    <t>Софинансирование за счет средств местного бюджета программы переселения граждан из аварийного жилого фонда</t>
  </si>
  <si>
    <t>07 1 7353</t>
  </si>
  <si>
    <t>Уплата прочих налогов, сборов и иных обязательных платежей</t>
  </si>
  <si>
    <t>852</t>
  </si>
  <si>
    <t>сельского поселения на 2015 год"</t>
  </si>
  <si>
    <t>Распределение бюджетных ассигнований по разделам и подразделам, целевым статьям и видам расходов классификации расходов бюджетов на 2015 год</t>
  </si>
  <si>
    <t>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</si>
  <si>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Ведомственная структура расходов бюджета Вешкельского сельского поселения на 2015 год по разделам и подразделам, целевым статьям и видам расходов классификации расходов бюджетов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</si>
</sst>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00"/>
  </numFmts>
  <fonts count="3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0"/>
      <color indexed="10"/>
      <name val="Arial Cyr"/>
      <family val="0"/>
    </font>
    <font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6" fillId="0" borderId="11" xfId="0" applyNumberFormat="1" applyFont="1" applyFill="1" applyBorder="1" applyAlignment="1" applyProtection="1">
      <alignment horizontal="center" vertical="top"/>
      <protection/>
    </xf>
    <xf numFmtId="49" fontId="2" fillId="0" borderId="11" xfId="0" applyNumberFormat="1" applyFont="1" applyFill="1" applyBorder="1" applyAlignment="1" applyProtection="1">
      <alignment horizontal="center" vertical="top"/>
      <protection/>
    </xf>
    <xf numFmtId="49" fontId="6" fillId="0" borderId="11" xfId="0" applyNumberFormat="1" applyFont="1" applyFill="1" applyBorder="1" applyAlignment="1" applyProtection="1">
      <alignment horizontal="center" vertical="top"/>
      <protection locked="0"/>
    </xf>
    <xf numFmtId="0" fontId="6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1" fillId="22" borderId="12" xfId="0" applyFont="1" applyFill="1" applyBorder="1" applyAlignment="1">
      <alignment horizontal="left" vertical="top" wrapText="1"/>
    </xf>
    <xf numFmtId="49" fontId="11" fillId="22" borderId="11" xfId="0" applyNumberFormat="1" applyFont="1" applyFill="1" applyBorder="1" applyAlignment="1" applyProtection="1">
      <alignment horizontal="center" vertical="top"/>
      <protection/>
    </xf>
    <xf numFmtId="49" fontId="11" fillId="22" borderId="10" xfId="0" applyNumberFormat="1" applyFont="1" applyFill="1" applyBorder="1" applyAlignment="1" applyProtection="1">
      <alignment horizontal="center" vertical="top"/>
      <protection locked="0"/>
    </xf>
    <xf numFmtId="49" fontId="11" fillId="22" borderId="11" xfId="0" applyNumberFormat="1" applyFont="1" applyFill="1" applyBorder="1" applyAlignment="1" applyProtection="1">
      <alignment horizontal="center" vertical="top"/>
      <protection locked="0"/>
    </xf>
    <xf numFmtId="49" fontId="13" fillId="0" borderId="11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Border="1" applyAlignment="1" applyProtection="1">
      <alignment horizontal="center" vertical="top"/>
      <protection locked="0"/>
    </xf>
    <xf numFmtId="49" fontId="2" fillId="0" borderId="13" xfId="0" applyNumberFormat="1" applyFont="1" applyFill="1" applyBorder="1" applyAlignment="1" applyProtection="1">
      <alignment horizontal="center" vertical="top"/>
      <protection/>
    </xf>
    <xf numFmtId="0" fontId="13" fillId="0" borderId="10" xfId="0" applyFont="1" applyBorder="1" applyAlignment="1">
      <alignment wrapText="1"/>
    </xf>
    <xf numFmtId="49" fontId="13" fillId="0" borderId="13" xfId="0" applyNumberFormat="1" applyFont="1" applyFill="1" applyBorder="1" applyAlignment="1" applyProtection="1">
      <alignment horizontal="center" vertical="top"/>
      <protection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22" borderId="10" xfId="0" applyFont="1" applyFill="1" applyBorder="1" applyAlignment="1" applyProtection="1">
      <alignment horizontal="right" vertical="top" wrapText="1"/>
      <protection/>
    </xf>
    <xf numFmtId="49" fontId="2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4" fontId="14" fillId="0" borderId="0" xfId="0" applyNumberFormat="1" applyFont="1" applyAlignment="1">
      <alignment/>
    </xf>
    <xf numFmtId="4" fontId="13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9" fillId="0" borderId="10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11" fillId="22" borderId="10" xfId="0" applyNumberFormat="1" applyFont="1" applyFill="1" applyBorder="1" applyAlignment="1">
      <alignment vertical="top"/>
    </xf>
    <xf numFmtId="4" fontId="2" fillId="0" borderId="14" xfId="0" applyNumberFormat="1" applyFont="1" applyBorder="1" applyAlignment="1">
      <alignment vertical="top"/>
    </xf>
    <xf numFmtId="0" fontId="7" fillId="0" borderId="15" xfId="0" applyFont="1" applyBorder="1" applyAlignment="1">
      <alignment/>
    </xf>
    <xf numFmtId="49" fontId="3" fillId="22" borderId="10" xfId="0" applyNumberFormat="1" applyFont="1" applyFill="1" applyBorder="1" applyAlignment="1">
      <alignment horizontal="left" vertical="top"/>
    </xf>
    <xf numFmtId="49" fontId="3" fillId="22" borderId="10" xfId="0" applyNumberFormat="1" applyFont="1" applyFill="1" applyBorder="1" applyAlignment="1">
      <alignment horizontal="center" vertical="top"/>
    </xf>
    <xf numFmtId="0" fontId="6" fillId="0" borderId="16" xfId="0" applyFont="1" applyBorder="1" applyAlignment="1">
      <alignment horizontal="left" vertical="top" wrapText="1"/>
    </xf>
    <xf numFmtId="49" fontId="6" fillId="0" borderId="13" xfId="0" applyNumberFormat="1" applyFont="1" applyFill="1" applyBorder="1" applyAlignment="1" applyProtection="1">
      <alignment horizontal="center" vertical="top"/>
      <protection/>
    </xf>
    <xf numFmtId="49" fontId="6" fillId="0" borderId="17" xfId="0" applyNumberFormat="1" applyFont="1" applyBorder="1" applyAlignment="1" applyProtection="1">
      <alignment horizontal="center" vertical="top"/>
      <protection locked="0"/>
    </xf>
    <xf numFmtId="49" fontId="2" fillId="0" borderId="17" xfId="0" applyNumberFormat="1" applyFont="1" applyBorder="1" applyAlignment="1" applyProtection="1">
      <alignment horizontal="center" vertical="top"/>
      <protection locked="0"/>
    </xf>
    <xf numFmtId="49" fontId="13" fillId="0" borderId="17" xfId="0" applyNumberFormat="1" applyFont="1" applyBorder="1" applyAlignment="1" applyProtection="1">
      <alignment horizontal="center" vertical="top"/>
      <protection locked="0"/>
    </xf>
    <xf numFmtId="49" fontId="11" fillId="22" borderId="17" xfId="0" applyNumberFormat="1" applyFont="1" applyFill="1" applyBorder="1" applyAlignment="1" applyProtection="1">
      <alignment horizontal="center" vertical="top"/>
      <protection locked="0"/>
    </xf>
    <xf numFmtId="0" fontId="13" fillId="0" borderId="18" xfId="0" applyFont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top" wrapText="1"/>
    </xf>
    <xf numFmtId="0" fontId="16" fillId="0" borderId="0" xfId="0" applyFont="1" applyAlignment="1">
      <alignment/>
    </xf>
    <xf numFmtId="49" fontId="3" fillId="22" borderId="10" xfId="0" applyNumberFormat="1" applyFont="1" applyFill="1" applyBorder="1" applyAlignment="1" applyProtection="1">
      <alignment horizontal="center" vertical="top"/>
      <protection locked="0"/>
    </xf>
    <xf numFmtId="49" fontId="3" fillId="22" borderId="17" xfId="0" applyNumberFormat="1" applyFont="1" applyFill="1" applyBorder="1" applyAlignment="1" applyProtection="1">
      <alignment horizontal="center" vertical="top"/>
      <protection locked="0"/>
    </xf>
    <xf numFmtId="49" fontId="3" fillId="22" borderId="17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Border="1" applyAlignment="1">
      <alignment horizontal="left" vertical="top" wrapText="1"/>
    </xf>
    <xf numFmtId="49" fontId="6" fillId="0" borderId="20" xfId="0" applyNumberFormat="1" applyFont="1" applyFill="1" applyBorder="1" applyAlignment="1" applyProtection="1">
      <alignment horizontal="center" vertical="top"/>
      <protection/>
    </xf>
    <xf numFmtId="49" fontId="6" fillId="0" borderId="21" xfId="0" applyNumberFormat="1" applyFont="1" applyBorder="1" applyAlignment="1" applyProtection="1">
      <alignment horizontal="center" vertical="top"/>
      <protection locked="0"/>
    </xf>
    <xf numFmtId="49" fontId="6" fillId="0" borderId="22" xfId="0" applyNumberFormat="1" applyFont="1" applyBorder="1" applyAlignment="1" applyProtection="1">
      <alignment horizontal="center" vertical="top"/>
      <protection locked="0"/>
    </xf>
    <xf numFmtId="4" fontId="6" fillId="0" borderId="21" xfId="0" applyNumberFormat="1" applyFont="1" applyBorder="1" applyAlignment="1">
      <alignment vertical="top"/>
    </xf>
    <xf numFmtId="0" fontId="11" fillId="22" borderId="23" xfId="0" applyFont="1" applyFill="1" applyBorder="1" applyAlignment="1">
      <alignment horizontal="left" vertical="top" wrapText="1"/>
    </xf>
    <xf numFmtId="49" fontId="11" fillId="22" borderId="23" xfId="0" applyNumberFormat="1" applyFont="1" applyFill="1" applyBorder="1" applyAlignment="1">
      <alignment horizontal="center" vertical="top"/>
    </xf>
    <xf numFmtId="49" fontId="11" fillId="22" borderId="24" xfId="0" applyNumberFormat="1" applyFont="1" applyFill="1" applyBorder="1" applyAlignment="1">
      <alignment horizontal="center" vertical="top"/>
    </xf>
    <xf numFmtId="49" fontId="11" fillId="22" borderId="25" xfId="0" applyNumberFormat="1" applyFont="1" applyFill="1" applyBorder="1" applyAlignment="1">
      <alignment horizontal="center" vertical="top"/>
    </xf>
    <xf numFmtId="4" fontId="11" fillId="22" borderId="26" xfId="0" applyNumberFormat="1" applyFont="1" applyFill="1" applyBorder="1" applyAlignment="1">
      <alignment vertical="top"/>
    </xf>
    <xf numFmtId="0" fontId="17" fillId="0" borderId="10" xfId="0" applyFont="1" applyBorder="1" applyAlignment="1">
      <alignment wrapText="1"/>
    </xf>
    <xf numFmtId="49" fontId="17" fillId="0" borderId="10" xfId="0" applyNumberFormat="1" applyFont="1" applyFill="1" applyBorder="1" applyAlignment="1" applyProtection="1">
      <alignment horizontal="center" vertical="top"/>
      <protection/>
    </xf>
    <xf numFmtId="49" fontId="17" fillId="0" borderId="10" xfId="0" applyNumberFormat="1" applyFont="1" applyBorder="1" applyAlignment="1" applyProtection="1">
      <alignment horizontal="center" vertical="top"/>
      <protection locked="0"/>
    </xf>
    <xf numFmtId="4" fontId="17" fillId="0" borderId="10" xfId="0" applyNumberFormat="1" applyFont="1" applyBorder="1" applyAlignment="1">
      <alignment vertical="top"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wrapText="1"/>
    </xf>
    <xf numFmtId="49" fontId="11" fillId="24" borderId="13" xfId="0" applyNumberFormat="1" applyFont="1" applyFill="1" applyBorder="1" applyAlignment="1" applyProtection="1">
      <alignment horizontal="center" vertical="top"/>
      <protection/>
    </xf>
    <xf numFmtId="49" fontId="11" fillId="24" borderId="10" xfId="0" applyNumberFormat="1" applyFont="1" applyFill="1" applyBorder="1" applyAlignment="1" applyProtection="1">
      <alignment horizontal="center" vertical="top"/>
      <protection locked="0"/>
    </xf>
    <xf numFmtId="49" fontId="11" fillId="24" borderId="27" xfId="0" applyNumberFormat="1" applyFont="1" applyFill="1" applyBorder="1" applyAlignment="1" applyProtection="1">
      <alignment horizontal="center" vertical="top"/>
      <protection locked="0"/>
    </xf>
    <xf numFmtId="4" fontId="11" fillId="24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/>
    </xf>
    <xf numFmtId="49" fontId="6" fillId="0" borderId="27" xfId="0" applyNumberFormat="1" applyFont="1" applyBorder="1" applyAlignment="1" applyProtection="1">
      <alignment horizontal="center" vertical="top"/>
      <protection locked="0"/>
    </xf>
    <xf numFmtId="49" fontId="13" fillId="0" borderId="27" xfId="0" applyNumberFormat="1" applyFont="1" applyBorder="1" applyAlignment="1" applyProtection="1">
      <alignment horizontal="center" vertical="top"/>
      <protection locked="0"/>
    </xf>
    <xf numFmtId="49" fontId="2" fillId="0" borderId="27" xfId="0" applyNumberFormat="1" applyFont="1" applyBorder="1" applyAlignment="1" applyProtection="1">
      <alignment horizontal="center" vertical="top"/>
      <protection locked="0"/>
    </xf>
    <xf numFmtId="0" fontId="13" fillId="0" borderId="16" xfId="0" applyFont="1" applyBorder="1" applyAlignment="1">
      <alignment horizontal="left" vertical="top" wrapText="1"/>
    </xf>
    <xf numFmtId="49" fontId="2" fillId="22" borderId="21" xfId="0" applyNumberFormat="1" applyFont="1" applyFill="1" applyBorder="1" applyAlignment="1" applyProtection="1">
      <alignment horizontal="center" vertical="top"/>
      <protection locked="0"/>
    </xf>
    <xf numFmtId="49" fontId="2" fillId="22" borderId="22" xfId="0" applyNumberFormat="1" applyFont="1" applyFill="1" applyBorder="1" applyAlignment="1" applyProtection="1">
      <alignment horizontal="center" vertical="top"/>
      <protection locked="0"/>
    </xf>
    <xf numFmtId="4" fontId="3" fillId="22" borderId="21" xfId="0" applyNumberFormat="1" applyFont="1" applyFill="1" applyBorder="1" applyAlignment="1">
      <alignment vertical="top"/>
    </xf>
    <xf numFmtId="0" fontId="6" fillId="25" borderId="16" xfId="0" applyFont="1" applyFill="1" applyBorder="1" applyAlignment="1">
      <alignment/>
    </xf>
    <xf numFmtId="49" fontId="6" fillId="25" borderId="28" xfId="0" applyNumberFormat="1" applyFont="1" applyFill="1" applyBorder="1" applyAlignment="1" applyProtection="1">
      <alignment horizontal="center" vertical="top"/>
      <protection/>
    </xf>
    <xf numFmtId="49" fontId="6" fillId="25" borderId="10" xfId="0" applyNumberFormat="1" applyFont="1" applyFill="1" applyBorder="1" applyAlignment="1" applyProtection="1">
      <alignment horizontal="center" vertical="top"/>
      <protection locked="0"/>
    </xf>
    <xf numFmtId="4" fontId="6" fillId="25" borderId="10" xfId="0" applyNumberFormat="1" applyFont="1" applyFill="1" applyBorder="1" applyAlignment="1">
      <alignment vertical="top"/>
    </xf>
    <xf numFmtId="0" fontId="13" fillId="0" borderId="16" xfId="0" applyFont="1" applyBorder="1" applyAlignment="1">
      <alignment wrapText="1"/>
    </xf>
    <xf numFmtId="4" fontId="13" fillId="25" borderId="10" xfId="0" applyNumberFormat="1" applyFont="1" applyFill="1" applyBorder="1" applyAlignment="1">
      <alignment vertical="top"/>
    </xf>
    <xf numFmtId="49" fontId="2" fillId="25" borderId="28" xfId="0" applyNumberFormat="1" applyFont="1" applyFill="1" applyBorder="1" applyAlignment="1" applyProtection="1">
      <alignment horizontal="center" vertical="top"/>
      <protection/>
    </xf>
    <xf numFmtId="49" fontId="2" fillId="25" borderId="10" xfId="0" applyNumberFormat="1" applyFont="1" applyFill="1" applyBorder="1" applyAlignment="1" applyProtection="1">
      <alignment horizontal="center" vertical="top"/>
      <protection locked="0"/>
    </xf>
    <xf numFmtId="4" fontId="2" fillId="25" borderId="10" xfId="0" applyNumberFormat="1" applyFont="1" applyFill="1" applyBorder="1" applyAlignment="1">
      <alignment vertical="top"/>
    </xf>
    <xf numFmtId="49" fontId="13" fillId="0" borderId="29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 applyProtection="1">
      <alignment horizontal="center" vertical="top"/>
      <protection/>
    </xf>
    <xf numFmtId="49" fontId="2" fillId="0" borderId="29" xfId="0" applyNumberFormat="1" applyFont="1" applyBorder="1" applyAlignment="1" applyProtection="1">
      <alignment horizontal="center" vertical="top"/>
      <protection locked="0"/>
    </xf>
    <xf numFmtId="0" fontId="6" fillId="0" borderId="29" xfId="0" applyFont="1" applyBorder="1" applyAlignment="1">
      <alignment/>
    </xf>
    <xf numFmtId="49" fontId="6" fillId="25" borderId="11" xfId="0" applyNumberFormat="1" applyFont="1" applyFill="1" applyBorder="1" applyAlignment="1" applyProtection="1">
      <alignment horizontal="center" vertical="top"/>
      <protection locked="0"/>
    </xf>
    <xf numFmtId="49" fontId="6" fillId="25" borderId="27" xfId="0" applyNumberFormat="1" applyFont="1" applyFill="1" applyBorder="1" applyAlignment="1" applyProtection="1">
      <alignment horizontal="center" vertical="top"/>
      <protection locked="0"/>
    </xf>
    <xf numFmtId="180" fontId="6" fillId="25" borderId="10" xfId="0" applyNumberFormat="1" applyFont="1" applyFill="1" applyBorder="1" applyAlignment="1">
      <alignment vertical="top"/>
    </xf>
    <xf numFmtId="0" fontId="9" fillId="25" borderId="16" xfId="0" applyFont="1" applyFill="1" applyBorder="1" applyAlignment="1">
      <alignment wrapText="1"/>
    </xf>
    <xf numFmtId="49" fontId="9" fillId="25" borderId="28" xfId="0" applyNumberFormat="1" applyFont="1" applyFill="1" applyBorder="1" applyAlignment="1" applyProtection="1">
      <alignment horizontal="center" vertical="top"/>
      <protection/>
    </xf>
    <xf numFmtId="49" fontId="9" fillId="25" borderId="10" xfId="0" applyNumberFormat="1" applyFont="1" applyFill="1" applyBorder="1" applyAlignment="1" applyProtection="1">
      <alignment horizontal="center" vertical="top"/>
      <protection locked="0"/>
    </xf>
    <xf numFmtId="0" fontId="13" fillId="25" borderId="18" xfId="0" applyFont="1" applyFill="1" applyBorder="1" applyAlignment="1">
      <alignment wrapText="1"/>
    </xf>
    <xf numFmtId="49" fontId="13" fillId="25" borderId="28" xfId="0" applyNumberFormat="1" applyFont="1" applyFill="1" applyBorder="1" applyAlignment="1" applyProtection="1">
      <alignment horizontal="center" vertical="top"/>
      <protection/>
    </xf>
    <xf numFmtId="49" fontId="13" fillId="25" borderId="10" xfId="0" applyNumberFormat="1" applyFont="1" applyFill="1" applyBorder="1" applyAlignment="1" applyProtection="1">
      <alignment horizontal="center" vertical="top"/>
      <protection locked="0"/>
    </xf>
    <xf numFmtId="4" fontId="9" fillId="25" borderId="10" xfId="0" applyNumberFormat="1" applyFont="1" applyFill="1" applyBorder="1" applyAlignment="1">
      <alignment vertical="top"/>
    </xf>
    <xf numFmtId="0" fontId="9" fillId="0" borderId="16" xfId="0" applyFont="1" applyBorder="1" applyAlignment="1">
      <alignment horizontal="left" vertical="top" wrapText="1"/>
    </xf>
    <xf numFmtId="49" fontId="9" fillId="0" borderId="29" xfId="0" applyNumberFormat="1" applyFont="1" applyFill="1" applyBorder="1" applyAlignment="1" applyProtection="1">
      <alignment horizontal="center" vertical="top"/>
      <protection/>
    </xf>
    <xf numFmtId="49" fontId="7" fillId="0" borderId="3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Border="1" applyAlignment="1" applyProtection="1">
      <alignment horizontal="center" vertical="top"/>
      <protection locked="0"/>
    </xf>
    <xf numFmtId="49" fontId="13" fillId="0" borderId="10" xfId="0" applyNumberFormat="1" applyFont="1" applyFill="1" applyBorder="1" applyAlignment="1">
      <alignment horizontal="left" vertical="center" wrapText="1"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49" fontId="7" fillId="0" borderId="3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3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textRotation="90" wrapText="1"/>
      <protection/>
    </xf>
    <xf numFmtId="49" fontId="7" fillId="0" borderId="36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4" xfId="0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4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8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37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9" fontId="3" fillId="24" borderId="21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SheetLayoutView="50" zoomScalePageLayoutView="0" workbookViewId="0" topLeftCell="A46">
      <selection activeCell="J52" sqref="J52"/>
    </sheetView>
  </sheetViews>
  <sheetFormatPr defaultColWidth="9.00390625" defaultRowHeight="12.75"/>
  <cols>
    <col min="1" max="1" width="49.75390625" style="0" customWidth="1"/>
    <col min="2" max="3" width="4.75390625" style="0" customWidth="1"/>
    <col min="4" max="4" width="4.25390625" style="0" customWidth="1"/>
    <col min="5" max="5" width="14.75390625" style="0" customWidth="1"/>
    <col min="6" max="6" width="5.125" style="0" customWidth="1"/>
    <col min="7" max="7" width="16.25390625" style="0" customWidth="1"/>
  </cols>
  <sheetData>
    <row r="1" spans="6:8" ht="12.75">
      <c r="F1" s="5" t="s">
        <v>23</v>
      </c>
      <c r="H1" s="3"/>
    </row>
    <row r="2" spans="6:8" ht="12.75">
      <c r="F2" s="4" t="s">
        <v>73</v>
      </c>
      <c r="H2" s="25"/>
    </row>
    <row r="3" spans="6:8" ht="12.75">
      <c r="F3" s="26" t="s">
        <v>83</v>
      </c>
      <c r="H3" s="25"/>
    </row>
    <row r="4" ht="11.25" customHeight="1">
      <c r="G4" s="5"/>
    </row>
    <row r="5" spans="1:7" ht="22.5" customHeight="1">
      <c r="A5" s="131" t="s">
        <v>86</v>
      </c>
      <c r="B5" s="131"/>
      <c r="C5" s="131"/>
      <c r="D5" s="131"/>
      <c r="E5" s="131"/>
      <c r="F5" s="131"/>
      <c r="G5" s="131"/>
    </row>
    <row r="6" spans="1:7" ht="13.5" thickBot="1">
      <c r="A6" s="2"/>
      <c r="B6" s="2"/>
      <c r="C6" s="1"/>
      <c r="D6" s="1"/>
      <c r="E6" s="4"/>
      <c r="F6" s="4"/>
      <c r="G6" s="6" t="s">
        <v>29</v>
      </c>
    </row>
    <row r="7" spans="1:7" ht="86.25" customHeight="1">
      <c r="A7" s="116" t="s">
        <v>0</v>
      </c>
      <c r="B7" s="120" t="s">
        <v>24</v>
      </c>
      <c r="C7" s="123" t="s">
        <v>1</v>
      </c>
      <c r="D7" s="124" t="s">
        <v>6</v>
      </c>
      <c r="E7" s="119" t="s">
        <v>11</v>
      </c>
      <c r="F7" s="125" t="s">
        <v>12</v>
      </c>
      <c r="G7" s="126" t="s">
        <v>13</v>
      </c>
    </row>
    <row r="8" spans="1:7" ht="14.25" customHeight="1" thickBot="1">
      <c r="A8" s="70" t="s">
        <v>22</v>
      </c>
      <c r="B8" s="71" t="s">
        <v>25</v>
      </c>
      <c r="C8" s="54"/>
      <c r="D8" s="54"/>
      <c r="E8" s="72"/>
      <c r="F8" s="55"/>
      <c r="G8" s="73">
        <f>G54</f>
        <v>2404680.73</v>
      </c>
    </row>
    <row r="9" spans="1:7" ht="15" customHeight="1" thickBot="1">
      <c r="A9" s="61" t="s">
        <v>9</v>
      </c>
      <c r="B9" s="129" t="s">
        <v>25</v>
      </c>
      <c r="C9" s="62" t="s">
        <v>2</v>
      </c>
      <c r="D9" s="63"/>
      <c r="E9" s="63"/>
      <c r="F9" s="64"/>
      <c r="G9" s="65">
        <f>G10+G13+G27</f>
        <v>1162000</v>
      </c>
    </row>
    <row r="10" spans="1:7" ht="24" customHeight="1">
      <c r="A10" s="56" t="s">
        <v>17</v>
      </c>
      <c r="B10" s="31" t="s">
        <v>25</v>
      </c>
      <c r="C10" s="57" t="s">
        <v>2</v>
      </c>
      <c r="D10" s="58" t="s">
        <v>5</v>
      </c>
      <c r="E10" s="58"/>
      <c r="F10" s="59"/>
      <c r="G10" s="60">
        <f>G11</f>
        <v>442000</v>
      </c>
    </row>
    <row r="11" spans="1:7" ht="15" customHeight="1">
      <c r="A11" s="48" t="s">
        <v>26</v>
      </c>
      <c r="B11" s="49" t="s">
        <v>25</v>
      </c>
      <c r="C11" s="96" t="s">
        <v>2</v>
      </c>
      <c r="D11" s="20" t="s">
        <v>5</v>
      </c>
      <c r="E11" s="20" t="s">
        <v>43</v>
      </c>
      <c r="F11" s="20"/>
      <c r="G11" s="33">
        <f>G12</f>
        <v>442000</v>
      </c>
    </row>
    <row r="12" spans="1:7" ht="25.5" customHeight="1">
      <c r="A12" s="97" t="s">
        <v>44</v>
      </c>
      <c r="B12" s="28" t="s">
        <v>25</v>
      </c>
      <c r="C12" s="98" t="s">
        <v>2</v>
      </c>
      <c r="D12" s="8" t="s">
        <v>5</v>
      </c>
      <c r="E12" s="8" t="s">
        <v>43</v>
      </c>
      <c r="F12" s="8" t="s">
        <v>45</v>
      </c>
      <c r="G12" s="34">
        <v>442000</v>
      </c>
    </row>
    <row r="13" spans="1:7" ht="14.25" customHeight="1">
      <c r="A13" s="13" t="s">
        <v>16</v>
      </c>
      <c r="B13" s="31" t="s">
        <v>25</v>
      </c>
      <c r="C13" s="10" t="s">
        <v>2</v>
      </c>
      <c r="D13" s="7" t="s">
        <v>8</v>
      </c>
      <c r="E13" s="7"/>
      <c r="F13" s="44"/>
      <c r="G13" s="36">
        <f>G14+G21+G23+G25</f>
        <v>715000</v>
      </c>
    </row>
    <row r="14" spans="1:7" ht="36.75" customHeight="1">
      <c r="A14" s="83" t="s">
        <v>46</v>
      </c>
      <c r="B14" s="49" t="s">
        <v>25</v>
      </c>
      <c r="C14" s="19" t="s">
        <v>2</v>
      </c>
      <c r="D14" s="20" t="s">
        <v>8</v>
      </c>
      <c r="E14" s="20" t="s">
        <v>47</v>
      </c>
      <c r="F14" s="81"/>
      <c r="G14" s="33">
        <f>SUM(G15:G20)</f>
        <v>663000</v>
      </c>
    </row>
    <row r="15" spans="1:7" ht="12.75" customHeight="1">
      <c r="A15" s="97" t="s">
        <v>44</v>
      </c>
      <c r="B15" s="28" t="s">
        <v>25</v>
      </c>
      <c r="C15" s="98" t="s">
        <v>2</v>
      </c>
      <c r="D15" s="8" t="s">
        <v>8</v>
      </c>
      <c r="E15" s="8" t="s">
        <v>47</v>
      </c>
      <c r="F15" s="8" t="s">
        <v>45</v>
      </c>
      <c r="G15" s="34">
        <v>401000</v>
      </c>
    </row>
    <row r="16" spans="1:7" ht="29.25" customHeight="1">
      <c r="A16" s="97" t="s">
        <v>48</v>
      </c>
      <c r="B16" s="28" t="s">
        <v>25</v>
      </c>
      <c r="C16" s="98" t="s">
        <v>2</v>
      </c>
      <c r="D16" s="8" t="s">
        <v>8</v>
      </c>
      <c r="E16" s="8" t="s">
        <v>47</v>
      </c>
      <c r="F16" s="99" t="s">
        <v>49</v>
      </c>
      <c r="G16" s="34">
        <v>10000</v>
      </c>
    </row>
    <row r="17" spans="1:7" ht="28.5" customHeight="1">
      <c r="A17" s="97" t="s">
        <v>50</v>
      </c>
      <c r="B17" s="28" t="s">
        <v>25</v>
      </c>
      <c r="C17" s="21" t="s">
        <v>51</v>
      </c>
      <c r="D17" s="45" t="s">
        <v>8</v>
      </c>
      <c r="E17" s="8" t="s">
        <v>47</v>
      </c>
      <c r="F17" s="99" t="s">
        <v>52</v>
      </c>
      <c r="G17" s="34">
        <v>10000</v>
      </c>
    </row>
    <row r="18" spans="1:7" ht="27.75" customHeight="1">
      <c r="A18" s="97" t="s">
        <v>53</v>
      </c>
      <c r="B18" s="28" t="s">
        <v>25</v>
      </c>
      <c r="C18" s="21" t="s">
        <v>2</v>
      </c>
      <c r="D18" s="45" t="s">
        <v>8</v>
      </c>
      <c r="E18" s="8" t="s">
        <v>47</v>
      </c>
      <c r="F18" s="99" t="s">
        <v>54</v>
      </c>
      <c r="G18" s="34">
        <v>222000</v>
      </c>
    </row>
    <row r="19" spans="1:7" ht="12.75" customHeight="1">
      <c r="A19" s="97" t="s">
        <v>55</v>
      </c>
      <c r="B19" s="28" t="s">
        <v>25</v>
      </c>
      <c r="C19" s="21" t="s">
        <v>2</v>
      </c>
      <c r="D19" s="45" t="s">
        <v>8</v>
      </c>
      <c r="E19" s="8" t="s">
        <v>47</v>
      </c>
      <c r="F19" s="99" t="s">
        <v>56</v>
      </c>
      <c r="G19" s="34"/>
    </row>
    <row r="20" spans="1:7" ht="24.75" customHeight="1">
      <c r="A20" s="97" t="s">
        <v>81</v>
      </c>
      <c r="B20" s="28" t="s">
        <v>25</v>
      </c>
      <c r="C20" s="21" t="s">
        <v>2</v>
      </c>
      <c r="D20" s="45" t="s">
        <v>8</v>
      </c>
      <c r="E20" s="8" t="s">
        <v>47</v>
      </c>
      <c r="F20" s="99" t="s">
        <v>82</v>
      </c>
      <c r="G20" s="34">
        <v>20000</v>
      </c>
    </row>
    <row r="21" spans="1:7" ht="66" customHeight="1">
      <c r="A21" s="22" t="s">
        <v>85</v>
      </c>
      <c r="B21" s="49" t="s">
        <v>25</v>
      </c>
      <c r="C21" s="23" t="s">
        <v>2</v>
      </c>
      <c r="D21" s="20" t="s">
        <v>8</v>
      </c>
      <c r="E21" s="114" t="s">
        <v>74</v>
      </c>
      <c r="F21" s="81"/>
      <c r="G21" s="33">
        <f>G22</f>
        <v>20000</v>
      </c>
    </row>
    <row r="22" spans="1:9" ht="23.25" customHeight="1">
      <c r="A22" s="39" t="s">
        <v>28</v>
      </c>
      <c r="B22" s="28" t="s">
        <v>25</v>
      </c>
      <c r="C22" s="11" t="s">
        <v>2</v>
      </c>
      <c r="D22" s="8" t="s">
        <v>8</v>
      </c>
      <c r="E22" s="8" t="s">
        <v>74</v>
      </c>
      <c r="F22" s="8" t="s">
        <v>57</v>
      </c>
      <c r="G22" s="34">
        <v>20000</v>
      </c>
      <c r="I22" s="50"/>
    </row>
    <row r="23" spans="1:7" ht="30" customHeight="1">
      <c r="A23" s="24" t="s">
        <v>30</v>
      </c>
      <c r="B23" s="49" t="s">
        <v>25</v>
      </c>
      <c r="C23" s="19" t="s">
        <v>2</v>
      </c>
      <c r="D23" s="20" t="s">
        <v>8</v>
      </c>
      <c r="E23" s="20" t="s">
        <v>75</v>
      </c>
      <c r="F23" s="20"/>
      <c r="G23" s="33">
        <f>G24</f>
        <v>30000</v>
      </c>
    </row>
    <row r="24" spans="1:7" ht="12.75">
      <c r="A24" s="39" t="s">
        <v>28</v>
      </c>
      <c r="B24" s="28" t="s">
        <v>25</v>
      </c>
      <c r="C24" s="11" t="s">
        <v>2</v>
      </c>
      <c r="D24" s="8" t="s">
        <v>8</v>
      </c>
      <c r="E24" s="8" t="s">
        <v>75</v>
      </c>
      <c r="F24" s="8" t="s">
        <v>57</v>
      </c>
      <c r="G24" s="34">
        <v>30000</v>
      </c>
    </row>
    <row r="25" spans="1:7" ht="51">
      <c r="A25" s="66" t="s">
        <v>36</v>
      </c>
      <c r="B25" s="49" t="s">
        <v>25</v>
      </c>
      <c r="C25" s="67" t="s">
        <v>2</v>
      </c>
      <c r="D25" s="68" t="s">
        <v>8</v>
      </c>
      <c r="E25" s="68" t="s">
        <v>58</v>
      </c>
      <c r="F25" s="68"/>
      <c r="G25" s="69">
        <f>G26</f>
        <v>2000</v>
      </c>
    </row>
    <row r="26" spans="1:7" ht="25.5">
      <c r="A26" s="97" t="s">
        <v>53</v>
      </c>
      <c r="B26" s="28" t="s">
        <v>25</v>
      </c>
      <c r="C26" s="21" t="s">
        <v>2</v>
      </c>
      <c r="D26" s="8" t="s">
        <v>8</v>
      </c>
      <c r="E26" s="8" t="s">
        <v>58</v>
      </c>
      <c r="F26" s="45" t="s">
        <v>54</v>
      </c>
      <c r="G26" s="34">
        <v>2000</v>
      </c>
    </row>
    <row r="27" spans="1:7" ht="12.75">
      <c r="A27" s="42" t="s">
        <v>33</v>
      </c>
      <c r="B27" s="31" t="s">
        <v>25</v>
      </c>
      <c r="C27" s="43" t="s">
        <v>2</v>
      </c>
      <c r="D27" s="7" t="s">
        <v>34</v>
      </c>
      <c r="E27" s="7"/>
      <c r="F27" s="44"/>
      <c r="G27" s="36">
        <f>G29</f>
        <v>5000</v>
      </c>
    </row>
    <row r="28" spans="1:7" ht="25.5">
      <c r="A28" s="115" t="s">
        <v>76</v>
      </c>
      <c r="B28" s="49" t="s">
        <v>25</v>
      </c>
      <c r="C28" s="23" t="s">
        <v>2</v>
      </c>
      <c r="D28" s="20" t="s">
        <v>34</v>
      </c>
      <c r="E28" s="114" t="s">
        <v>77</v>
      </c>
      <c r="F28" s="46"/>
      <c r="G28" s="33">
        <f>G29</f>
        <v>5000</v>
      </c>
    </row>
    <row r="29" spans="1:7" ht="25.5">
      <c r="A29" s="97" t="s">
        <v>53</v>
      </c>
      <c r="B29" s="28" t="s">
        <v>25</v>
      </c>
      <c r="C29" s="21" t="s">
        <v>2</v>
      </c>
      <c r="D29" s="8" t="s">
        <v>34</v>
      </c>
      <c r="E29" s="8" t="s">
        <v>77</v>
      </c>
      <c r="F29" s="45" t="s">
        <v>54</v>
      </c>
      <c r="G29" s="34">
        <v>5000</v>
      </c>
    </row>
    <row r="30" spans="1:7" ht="20.25" customHeight="1">
      <c r="A30" s="15" t="s">
        <v>18</v>
      </c>
      <c r="B30" s="129" t="s">
        <v>25</v>
      </c>
      <c r="C30" s="16" t="s">
        <v>5</v>
      </c>
      <c r="D30" s="51"/>
      <c r="E30" s="51"/>
      <c r="F30" s="52"/>
      <c r="G30" s="37">
        <f>G31</f>
        <v>76000</v>
      </c>
    </row>
    <row r="31" spans="1:7" ht="12.75">
      <c r="A31" s="13" t="s">
        <v>19</v>
      </c>
      <c r="B31" s="31" t="s">
        <v>25</v>
      </c>
      <c r="C31" s="10" t="s">
        <v>5</v>
      </c>
      <c r="D31" s="7" t="s">
        <v>7</v>
      </c>
      <c r="E31" s="7"/>
      <c r="F31" s="44"/>
      <c r="G31" s="36">
        <f>G32</f>
        <v>76000</v>
      </c>
    </row>
    <row r="32" spans="1:7" ht="25.5" customHeight="1">
      <c r="A32" s="91" t="s">
        <v>20</v>
      </c>
      <c r="B32" s="49" t="s">
        <v>25</v>
      </c>
      <c r="C32" s="96" t="s">
        <v>5</v>
      </c>
      <c r="D32" s="20" t="s">
        <v>7</v>
      </c>
      <c r="E32" s="20" t="s">
        <v>59</v>
      </c>
      <c r="F32" s="20"/>
      <c r="G32" s="33">
        <f>G33+G34</f>
        <v>76000</v>
      </c>
    </row>
    <row r="33" spans="1:9" ht="24.75" customHeight="1">
      <c r="A33" s="97" t="s">
        <v>44</v>
      </c>
      <c r="B33" s="28" t="s">
        <v>25</v>
      </c>
      <c r="C33" s="98" t="s">
        <v>5</v>
      </c>
      <c r="D33" s="8" t="s">
        <v>7</v>
      </c>
      <c r="E33" s="8" t="s">
        <v>59</v>
      </c>
      <c r="F33" s="8" t="s">
        <v>45</v>
      </c>
      <c r="G33" s="34">
        <v>73000</v>
      </c>
      <c r="I33" s="50"/>
    </row>
    <row r="34" spans="1:9" ht="30" customHeight="1">
      <c r="A34" s="97" t="s">
        <v>53</v>
      </c>
      <c r="B34" s="28" t="s">
        <v>25</v>
      </c>
      <c r="C34" s="98" t="s">
        <v>5</v>
      </c>
      <c r="D34" s="8" t="s">
        <v>7</v>
      </c>
      <c r="E34" s="8" t="s">
        <v>59</v>
      </c>
      <c r="F34" s="8" t="s">
        <v>54</v>
      </c>
      <c r="G34" s="34">
        <v>3000</v>
      </c>
      <c r="I34" s="50"/>
    </row>
    <row r="35" spans="1:7" ht="13.5" customHeight="1">
      <c r="A35" s="74" t="s">
        <v>37</v>
      </c>
      <c r="B35" s="129" t="s">
        <v>25</v>
      </c>
      <c r="C35" s="75" t="s">
        <v>7</v>
      </c>
      <c r="D35" s="76"/>
      <c r="E35" s="76"/>
      <c r="F35" s="77"/>
      <c r="G35" s="78">
        <f>G36</f>
        <v>6000</v>
      </c>
    </row>
    <row r="36" spans="1:7" ht="16.5" customHeight="1">
      <c r="A36" s="79" t="s">
        <v>38</v>
      </c>
      <c r="B36" s="31" t="s">
        <v>25</v>
      </c>
      <c r="C36" s="43" t="s">
        <v>7</v>
      </c>
      <c r="D36" s="7" t="s">
        <v>35</v>
      </c>
      <c r="E36" s="7"/>
      <c r="F36" s="80"/>
      <c r="G36" s="36">
        <f>G37</f>
        <v>6000</v>
      </c>
    </row>
    <row r="37" spans="1:7" ht="14.25" customHeight="1">
      <c r="A37" s="22" t="s">
        <v>39</v>
      </c>
      <c r="B37" s="49" t="s">
        <v>25</v>
      </c>
      <c r="C37" s="23" t="s">
        <v>7</v>
      </c>
      <c r="D37" s="20" t="s">
        <v>35</v>
      </c>
      <c r="E37" s="20" t="s">
        <v>60</v>
      </c>
      <c r="F37" s="81"/>
      <c r="G37" s="33">
        <f>G38</f>
        <v>6000</v>
      </c>
    </row>
    <row r="38" spans="1:7" ht="25.5">
      <c r="A38" s="97" t="s">
        <v>53</v>
      </c>
      <c r="B38" s="28" t="s">
        <v>25</v>
      </c>
      <c r="C38" s="21" t="s">
        <v>7</v>
      </c>
      <c r="D38" s="8" t="s">
        <v>35</v>
      </c>
      <c r="E38" s="8" t="s">
        <v>60</v>
      </c>
      <c r="F38" s="82" t="s">
        <v>54</v>
      </c>
      <c r="G38" s="34">
        <v>6000</v>
      </c>
    </row>
    <row r="39" spans="1:7" ht="24.75" customHeight="1">
      <c r="A39" s="15" t="s">
        <v>40</v>
      </c>
      <c r="B39" s="129" t="s">
        <v>25</v>
      </c>
      <c r="C39" s="18" t="s">
        <v>8</v>
      </c>
      <c r="D39" s="84"/>
      <c r="E39" s="84"/>
      <c r="F39" s="85"/>
      <c r="G39" s="86">
        <f>G40</f>
        <v>755680.73</v>
      </c>
    </row>
    <row r="40" spans="1:7" ht="18.75" customHeight="1">
      <c r="A40" s="87" t="s">
        <v>41</v>
      </c>
      <c r="B40" s="31" t="s">
        <v>25</v>
      </c>
      <c r="C40" s="88" t="s">
        <v>8</v>
      </c>
      <c r="D40" s="89" t="s">
        <v>42</v>
      </c>
      <c r="E40" s="89"/>
      <c r="F40" s="89"/>
      <c r="G40" s="90">
        <f>G41</f>
        <v>755680.73</v>
      </c>
    </row>
    <row r="41" spans="1:7" ht="21.75" customHeight="1">
      <c r="A41" s="104" t="s">
        <v>61</v>
      </c>
      <c r="B41" s="29" t="s">
        <v>25</v>
      </c>
      <c r="C41" s="105" t="s">
        <v>8</v>
      </c>
      <c r="D41" s="106" t="s">
        <v>42</v>
      </c>
      <c r="E41" s="106" t="s">
        <v>62</v>
      </c>
      <c r="F41" s="106"/>
      <c r="G41" s="110">
        <f>G42+G44</f>
        <v>755680.73</v>
      </c>
    </row>
    <row r="42" spans="1:7" ht="24" customHeight="1">
      <c r="A42" s="107" t="s">
        <v>63</v>
      </c>
      <c r="B42" s="30" t="s">
        <v>25</v>
      </c>
      <c r="C42" s="108" t="s">
        <v>8</v>
      </c>
      <c r="D42" s="109" t="s">
        <v>42</v>
      </c>
      <c r="E42" s="109" t="s">
        <v>64</v>
      </c>
      <c r="F42" s="109"/>
      <c r="G42" s="92">
        <f>G43</f>
        <v>100000</v>
      </c>
    </row>
    <row r="43" spans="1:7" ht="12.75" customHeight="1">
      <c r="A43" s="97" t="s">
        <v>53</v>
      </c>
      <c r="B43" s="28" t="s">
        <v>25</v>
      </c>
      <c r="C43" s="93" t="s">
        <v>8</v>
      </c>
      <c r="D43" s="94" t="s">
        <v>42</v>
      </c>
      <c r="E43" s="94" t="s">
        <v>64</v>
      </c>
      <c r="F43" s="94" t="s">
        <v>54</v>
      </c>
      <c r="G43" s="95">
        <v>100000</v>
      </c>
    </row>
    <row r="44" spans="1:7" ht="21" customHeight="1">
      <c r="A44" s="107" t="s">
        <v>65</v>
      </c>
      <c r="B44" s="30" t="s">
        <v>25</v>
      </c>
      <c r="C44" s="108" t="s">
        <v>8</v>
      </c>
      <c r="D44" s="109" t="s">
        <v>42</v>
      </c>
      <c r="E44" s="109" t="s">
        <v>66</v>
      </c>
      <c r="F44" s="109"/>
      <c r="G44" s="92">
        <f>G45</f>
        <v>655680.73</v>
      </c>
    </row>
    <row r="45" spans="1:7" ht="25.5">
      <c r="A45" s="97" t="s">
        <v>53</v>
      </c>
      <c r="B45" s="28" t="s">
        <v>25</v>
      </c>
      <c r="C45" s="93" t="s">
        <v>8</v>
      </c>
      <c r="D45" s="94" t="s">
        <v>42</v>
      </c>
      <c r="E45" s="94" t="s">
        <v>66</v>
      </c>
      <c r="F45" s="94" t="s">
        <v>54</v>
      </c>
      <c r="G45" s="95">
        <f>755680.73-G43</f>
        <v>655680.73</v>
      </c>
    </row>
    <row r="46" spans="1:7" ht="18" customHeight="1">
      <c r="A46" s="15" t="s">
        <v>15</v>
      </c>
      <c r="B46" s="129" t="s">
        <v>25</v>
      </c>
      <c r="C46" s="18" t="s">
        <v>4</v>
      </c>
      <c r="D46" s="17"/>
      <c r="E46" s="17"/>
      <c r="F46" s="47"/>
      <c r="G46" s="37">
        <f>G47</f>
        <v>5000</v>
      </c>
    </row>
    <row r="47" spans="1:7" ht="12.75">
      <c r="A47" s="100" t="s">
        <v>78</v>
      </c>
      <c r="B47" s="31" t="s">
        <v>25</v>
      </c>
      <c r="C47" s="101" t="s">
        <v>4</v>
      </c>
      <c r="D47" s="89" t="s">
        <v>2</v>
      </c>
      <c r="E47" s="89"/>
      <c r="F47" s="102"/>
      <c r="G47" s="103">
        <f>G48</f>
        <v>5000</v>
      </c>
    </row>
    <row r="48" spans="1:7" ht="38.25">
      <c r="A48" s="130" t="s">
        <v>79</v>
      </c>
      <c r="B48" s="30" t="s">
        <v>25</v>
      </c>
      <c r="C48" s="19" t="s">
        <v>4</v>
      </c>
      <c r="D48" s="20" t="s">
        <v>2</v>
      </c>
      <c r="E48" s="20" t="s">
        <v>80</v>
      </c>
      <c r="F48" s="46"/>
      <c r="G48" s="33">
        <f>G49</f>
        <v>5000</v>
      </c>
    </row>
    <row r="49" spans="1:7" ht="25.5">
      <c r="A49" s="97" t="s">
        <v>53</v>
      </c>
      <c r="B49" s="28" t="s">
        <v>25</v>
      </c>
      <c r="C49" s="11" t="s">
        <v>4</v>
      </c>
      <c r="D49" s="8" t="s">
        <v>2</v>
      </c>
      <c r="E49" s="8" t="s">
        <v>80</v>
      </c>
      <c r="F49" s="45" t="s">
        <v>54</v>
      </c>
      <c r="G49" s="34">
        <v>5000</v>
      </c>
    </row>
    <row r="50" spans="1:7" ht="25.5" customHeight="1">
      <c r="A50" s="15" t="s">
        <v>31</v>
      </c>
      <c r="B50" s="129" t="s">
        <v>25</v>
      </c>
      <c r="C50" s="16" t="s">
        <v>3</v>
      </c>
      <c r="D50" s="17"/>
      <c r="E50" s="17"/>
      <c r="F50" s="47"/>
      <c r="G50" s="37">
        <f>G51</f>
        <v>400000</v>
      </c>
    </row>
    <row r="51" spans="1:7" ht="21.75" customHeight="1">
      <c r="A51" s="14" t="s">
        <v>14</v>
      </c>
      <c r="B51" s="31" t="s">
        <v>25</v>
      </c>
      <c r="C51" s="12" t="s">
        <v>3</v>
      </c>
      <c r="D51" s="7" t="s">
        <v>2</v>
      </c>
      <c r="E51" s="7"/>
      <c r="F51" s="80"/>
      <c r="G51" s="36">
        <f>G52</f>
        <v>400000</v>
      </c>
    </row>
    <row r="52" spans="1:7" ht="15.75" customHeight="1">
      <c r="A52" s="111" t="s">
        <v>32</v>
      </c>
      <c r="B52" s="29" t="s">
        <v>25</v>
      </c>
      <c r="C52" s="112" t="s">
        <v>3</v>
      </c>
      <c r="D52" s="9" t="s">
        <v>2</v>
      </c>
      <c r="E52" s="9" t="s">
        <v>67</v>
      </c>
      <c r="F52" s="9"/>
      <c r="G52" s="35">
        <f>G53</f>
        <v>400000</v>
      </c>
    </row>
    <row r="53" spans="1:7" ht="51">
      <c r="A53" s="97" t="s">
        <v>68</v>
      </c>
      <c r="B53" s="28" t="s">
        <v>25</v>
      </c>
      <c r="C53" s="113" t="s">
        <v>3</v>
      </c>
      <c r="D53" s="8" t="s">
        <v>2</v>
      </c>
      <c r="E53" s="8" t="s">
        <v>67</v>
      </c>
      <c r="F53" s="8" t="s">
        <v>69</v>
      </c>
      <c r="G53" s="38">
        <v>400000</v>
      </c>
    </row>
    <row r="54" spans="1:7" ht="16.5" customHeight="1">
      <c r="A54" s="27" t="s">
        <v>10</v>
      </c>
      <c r="B54" s="129" t="s">
        <v>25</v>
      </c>
      <c r="C54" s="40"/>
      <c r="D54" s="40"/>
      <c r="E54" s="41"/>
      <c r="F54" s="53"/>
      <c r="G54" s="37">
        <f>G9+G30+G35+G39+G46+G50</f>
        <v>2404680.73</v>
      </c>
    </row>
  </sheetData>
  <sheetProtection/>
  <mergeCells count="1">
    <mergeCell ref="A5:G5"/>
  </mergeCells>
  <printOptions/>
  <pageMargins left="0.5905511811023623" right="0.1968503937007874" top="0.1968503937007874" bottom="0.1968503937007874" header="0.5118110236220472" footer="0.1968503937007874"/>
  <pageSetup fitToHeight="1" fitToWidth="1" horizontalDpi="600" verticalDpi="600" orientation="portrait" paperSize="9" scale="61" r:id="rId1"/>
  <headerFooter alignWithMargins="0">
    <oddFooter>&amp;CСтраница &amp;P</oddFooter>
  </headerFooter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SheetLayoutView="50" zoomScalePageLayoutView="0" workbookViewId="0" topLeftCell="A1">
      <selection activeCell="G58" sqref="G58"/>
    </sheetView>
  </sheetViews>
  <sheetFormatPr defaultColWidth="9.00390625" defaultRowHeight="12.75"/>
  <cols>
    <col min="1" max="1" width="75.75390625" style="0" customWidth="1"/>
    <col min="2" max="2" width="4.75390625" style="0" customWidth="1"/>
    <col min="3" max="3" width="4.25390625" style="0" customWidth="1"/>
    <col min="4" max="4" width="14.25390625" style="0" customWidth="1"/>
    <col min="5" max="5" width="5.125" style="0" customWidth="1"/>
    <col min="6" max="6" width="15.00390625" style="0" customWidth="1"/>
    <col min="7" max="7" width="11.625" style="0" customWidth="1"/>
  </cols>
  <sheetData>
    <row r="1" ht="12.75">
      <c r="E1" s="5" t="s">
        <v>21</v>
      </c>
    </row>
    <row r="2" spans="5:11" ht="12" customHeight="1">
      <c r="E2" s="4" t="s">
        <v>27</v>
      </c>
      <c r="G2" s="25"/>
      <c r="H2" s="25"/>
      <c r="I2" s="25"/>
      <c r="J2" s="25"/>
      <c r="K2" s="25"/>
    </row>
    <row r="3" spans="5:11" ht="12.75">
      <c r="E3" s="26" t="s">
        <v>83</v>
      </c>
      <c r="G3" s="25"/>
      <c r="H3" s="25"/>
      <c r="I3" s="25"/>
      <c r="J3" s="25"/>
      <c r="K3" s="25"/>
    </row>
    <row r="4" spans="6:11" ht="4.5" customHeight="1">
      <c r="F4" s="25"/>
      <c r="G4" s="25"/>
      <c r="H4" s="25"/>
      <c r="I4" s="25"/>
      <c r="J4" s="25"/>
      <c r="K4" s="25"/>
    </row>
    <row r="5" spans="1:6" ht="10.5" customHeight="1">
      <c r="A5" s="131" t="s">
        <v>84</v>
      </c>
      <c r="B5" s="131"/>
      <c r="C5" s="131"/>
      <c r="D5" s="131"/>
      <c r="E5" s="131"/>
      <c r="F5" s="131"/>
    </row>
    <row r="6" spans="1:6" ht="13.5" thickBot="1">
      <c r="A6" s="2"/>
      <c r="B6" s="1"/>
      <c r="C6" s="1"/>
      <c r="D6" s="4"/>
      <c r="E6" s="4"/>
      <c r="F6" s="6" t="s">
        <v>29</v>
      </c>
    </row>
    <row r="7" spans="1:6" ht="69" customHeight="1" thickBot="1">
      <c r="A7" s="116" t="s">
        <v>0</v>
      </c>
      <c r="B7" s="117" t="s">
        <v>1</v>
      </c>
      <c r="C7" s="118" t="s">
        <v>6</v>
      </c>
      <c r="D7" s="119" t="s">
        <v>11</v>
      </c>
      <c r="E7" s="121" t="s">
        <v>12</v>
      </c>
      <c r="F7" s="122" t="s">
        <v>13</v>
      </c>
    </row>
    <row r="8" spans="1:6" ht="16.5" thickBot="1">
      <c r="A8" s="61" t="s">
        <v>9</v>
      </c>
      <c r="B8" s="62" t="s">
        <v>2</v>
      </c>
      <c r="C8" s="63"/>
      <c r="D8" s="63"/>
      <c r="E8" s="64"/>
      <c r="F8" s="65">
        <f>F9+F12+F26</f>
        <v>1162000</v>
      </c>
    </row>
    <row r="9" spans="1:6" ht="27.75" customHeight="1">
      <c r="A9" s="56" t="s">
        <v>17</v>
      </c>
      <c r="B9" s="57" t="s">
        <v>2</v>
      </c>
      <c r="C9" s="58" t="s">
        <v>5</v>
      </c>
      <c r="D9" s="58"/>
      <c r="E9" s="59"/>
      <c r="F9" s="60">
        <f>F10</f>
        <v>442000</v>
      </c>
    </row>
    <row r="10" spans="1:6" ht="15.75" customHeight="1">
      <c r="A10" s="48" t="s">
        <v>26</v>
      </c>
      <c r="B10" s="96" t="s">
        <v>2</v>
      </c>
      <c r="C10" s="20" t="s">
        <v>5</v>
      </c>
      <c r="D10" s="20" t="s">
        <v>43</v>
      </c>
      <c r="E10" s="20"/>
      <c r="F10" s="33">
        <f>F11</f>
        <v>442000</v>
      </c>
    </row>
    <row r="11" spans="1:6" ht="28.5" customHeight="1">
      <c r="A11" s="97" t="s">
        <v>44</v>
      </c>
      <c r="B11" s="98" t="s">
        <v>2</v>
      </c>
      <c r="C11" s="8" t="s">
        <v>5</v>
      </c>
      <c r="D11" s="8" t="s">
        <v>43</v>
      </c>
      <c r="E11" s="8" t="s">
        <v>45</v>
      </c>
      <c r="F11" s="34">
        <v>442000</v>
      </c>
    </row>
    <row r="12" spans="1:6" ht="14.25" customHeight="1">
      <c r="A12" s="13" t="s">
        <v>16</v>
      </c>
      <c r="B12" s="10" t="s">
        <v>2</v>
      </c>
      <c r="C12" s="7" t="s">
        <v>8</v>
      </c>
      <c r="D12" s="7"/>
      <c r="E12" s="44"/>
      <c r="F12" s="36">
        <f>F13+F20+F22+F24</f>
        <v>715000</v>
      </c>
    </row>
    <row r="13" spans="1:6" ht="29.25" customHeight="1">
      <c r="A13" s="83" t="s">
        <v>46</v>
      </c>
      <c r="B13" s="19" t="s">
        <v>2</v>
      </c>
      <c r="C13" s="20" t="s">
        <v>8</v>
      </c>
      <c r="D13" s="20" t="s">
        <v>47</v>
      </c>
      <c r="E13" s="81"/>
      <c r="F13" s="33">
        <f>SUM(F14:F19)</f>
        <v>663000</v>
      </c>
    </row>
    <row r="14" spans="1:6" ht="28.5" customHeight="1">
      <c r="A14" s="97" t="s">
        <v>44</v>
      </c>
      <c r="B14" s="98" t="s">
        <v>2</v>
      </c>
      <c r="C14" s="8" t="s">
        <v>8</v>
      </c>
      <c r="D14" s="8" t="s">
        <v>47</v>
      </c>
      <c r="E14" s="8" t="s">
        <v>45</v>
      </c>
      <c r="F14" s="34">
        <v>401000</v>
      </c>
    </row>
    <row r="15" spans="1:6" ht="28.5" customHeight="1">
      <c r="A15" s="97" t="s">
        <v>48</v>
      </c>
      <c r="B15" s="98" t="s">
        <v>2</v>
      </c>
      <c r="C15" s="8" t="s">
        <v>8</v>
      </c>
      <c r="D15" s="8" t="s">
        <v>47</v>
      </c>
      <c r="E15" s="99" t="s">
        <v>49</v>
      </c>
      <c r="F15" s="34">
        <v>10000</v>
      </c>
    </row>
    <row r="16" spans="1:6" ht="12.75" customHeight="1">
      <c r="A16" s="97" t="s">
        <v>50</v>
      </c>
      <c r="B16" s="21" t="s">
        <v>51</v>
      </c>
      <c r="C16" s="45" t="s">
        <v>8</v>
      </c>
      <c r="D16" s="8" t="s">
        <v>47</v>
      </c>
      <c r="E16" s="99" t="s">
        <v>52</v>
      </c>
      <c r="F16" s="34">
        <v>10000</v>
      </c>
    </row>
    <row r="17" spans="1:6" ht="21.75" customHeight="1">
      <c r="A17" s="97" t="s">
        <v>53</v>
      </c>
      <c r="B17" s="21" t="s">
        <v>2</v>
      </c>
      <c r="C17" s="45" t="s">
        <v>8</v>
      </c>
      <c r="D17" s="8" t="s">
        <v>47</v>
      </c>
      <c r="E17" s="99" t="s">
        <v>54</v>
      </c>
      <c r="F17" s="34">
        <v>222000</v>
      </c>
    </row>
    <row r="18" spans="1:6" ht="14.25" customHeight="1">
      <c r="A18" s="97" t="s">
        <v>55</v>
      </c>
      <c r="B18" s="21" t="s">
        <v>2</v>
      </c>
      <c r="C18" s="45" t="s">
        <v>8</v>
      </c>
      <c r="D18" s="8" t="s">
        <v>47</v>
      </c>
      <c r="E18" s="99" t="s">
        <v>56</v>
      </c>
      <c r="F18" s="34"/>
    </row>
    <row r="19" spans="1:6" ht="21" customHeight="1">
      <c r="A19" s="97" t="s">
        <v>81</v>
      </c>
      <c r="B19" s="21" t="s">
        <v>2</v>
      </c>
      <c r="C19" s="45" t="s">
        <v>8</v>
      </c>
      <c r="D19" s="8" t="s">
        <v>47</v>
      </c>
      <c r="E19" s="99" t="s">
        <v>82</v>
      </c>
      <c r="F19" s="34">
        <v>20000</v>
      </c>
    </row>
    <row r="20" spans="1:6" ht="39.75" customHeight="1">
      <c r="A20" s="22" t="s">
        <v>85</v>
      </c>
      <c r="B20" s="23" t="s">
        <v>2</v>
      </c>
      <c r="C20" s="20" t="s">
        <v>8</v>
      </c>
      <c r="D20" s="114" t="s">
        <v>74</v>
      </c>
      <c r="E20" s="81"/>
      <c r="F20" s="33">
        <f>F21</f>
        <v>20000</v>
      </c>
    </row>
    <row r="21" spans="1:8" ht="20.25" customHeight="1">
      <c r="A21" s="39" t="s">
        <v>28</v>
      </c>
      <c r="B21" s="11" t="s">
        <v>2</v>
      </c>
      <c r="C21" s="8" t="s">
        <v>8</v>
      </c>
      <c r="D21" s="8" t="s">
        <v>74</v>
      </c>
      <c r="E21" s="8" t="s">
        <v>57</v>
      </c>
      <c r="F21" s="34">
        <v>20000</v>
      </c>
      <c r="H21" s="50"/>
    </row>
    <row r="22" spans="1:6" ht="30" customHeight="1">
      <c r="A22" s="24" t="s">
        <v>30</v>
      </c>
      <c r="B22" s="19" t="s">
        <v>2</v>
      </c>
      <c r="C22" s="20" t="s">
        <v>8</v>
      </c>
      <c r="D22" s="20" t="s">
        <v>75</v>
      </c>
      <c r="E22" s="20"/>
      <c r="F22" s="33">
        <f>F23</f>
        <v>30000</v>
      </c>
    </row>
    <row r="23" spans="1:6" ht="22.5" customHeight="1">
      <c r="A23" s="39" t="s">
        <v>28</v>
      </c>
      <c r="B23" s="11" t="s">
        <v>2</v>
      </c>
      <c r="C23" s="8" t="s">
        <v>8</v>
      </c>
      <c r="D23" s="8" t="s">
        <v>75</v>
      </c>
      <c r="E23" s="8" t="s">
        <v>57</v>
      </c>
      <c r="F23" s="34">
        <v>30000</v>
      </c>
    </row>
    <row r="24" spans="1:6" ht="40.5" customHeight="1">
      <c r="A24" s="66" t="s">
        <v>36</v>
      </c>
      <c r="B24" s="67" t="s">
        <v>2</v>
      </c>
      <c r="C24" s="68" t="s">
        <v>8</v>
      </c>
      <c r="D24" s="68" t="s">
        <v>58</v>
      </c>
      <c r="E24" s="68"/>
      <c r="F24" s="69">
        <f>F25</f>
        <v>2000</v>
      </c>
    </row>
    <row r="25" spans="1:6" ht="16.5" customHeight="1">
      <c r="A25" s="97" t="s">
        <v>53</v>
      </c>
      <c r="B25" s="21" t="s">
        <v>2</v>
      </c>
      <c r="C25" s="8" t="s">
        <v>8</v>
      </c>
      <c r="D25" s="8" t="s">
        <v>58</v>
      </c>
      <c r="E25" s="45" t="s">
        <v>54</v>
      </c>
      <c r="F25" s="34">
        <v>2000</v>
      </c>
    </row>
    <row r="26" spans="1:6" ht="16.5" customHeight="1">
      <c r="A26" s="42" t="s">
        <v>33</v>
      </c>
      <c r="B26" s="43" t="s">
        <v>2</v>
      </c>
      <c r="C26" s="7" t="s">
        <v>34</v>
      </c>
      <c r="D26" s="7"/>
      <c r="E26" s="44"/>
      <c r="F26" s="36">
        <f>F28</f>
        <v>5000</v>
      </c>
    </row>
    <row r="27" spans="1:6" ht="16.5" customHeight="1">
      <c r="A27" s="115" t="s">
        <v>76</v>
      </c>
      <c r="B27" s="23" t="s">
        <v>2</v>
      </c>
      <c r="C27" s="20" t="s">
        <v>34</v>
      </c>
      <c r="D27" s="114" t="s">
        <v>77</v>
      </c>
      <c r="E27" s="46"/>
      <c r="F27" s="33">
        <f>F28</f>
        <v>5000</v>
      </c>
    </row>
    <row r="28" spans="1:6" ht="16.5" customHeight="1">
      <c r="A28" s="97" t="s">
        <v>53</v>
      </c>
      <c r="B28" s="21" t="s">
        <v>2</v>
      </c>
      <c r="C28" s="8" t="s">
        <v>34</v>
      </c>
      <c r="D28" s="8" t="s">
        <v>77</v>
      </c>
      <c r="E28" s="45" t="s">
        <v>54</v>
      </c>
      <c r="F28" s="34">
        <v>5000</v>
      </c>
    </row>
    <row r="29" spans="1:6" ht="16.5" customHeight="1">
      <c r="A29" s="15" t="s">
        <v>18</v>
      </c>
      <c r="B29" s="16" t="s">
        <v>5</v>
      </c>
      <c r="C29" s="51"/>
      <c r="D29" s="51"/>
      <c r="E29" s="52"/>
      <c r="F29" s="37">
        <f>F30</f>
        <v>76000</v>
      </c>
    </row>
    <row r="30" spans="1:6" ht="24.75" customHeight="1">
      <c r="A30" s="13" t="s">
        <v>19</v>
      </c>
      <c r="B30" s="10" t="s">
        <v>5</v>
      </c>
      <c r="C30" s="7" t="s">
        <v>7</v>
      </c>
      <c r="D30" s="7"/>
      <c r="E30" s="44"/>
      <c r="F30" s="36">
        <f>F31</f>
        <v>76000</v>
      </c>
    </row>
    <row r="31" spans="1:6" ht="25.5">
      <c r="A31" s="91" t="s">
        <v>20</v>
      </c>
      <c r="B31" s="96" t="s">
        <v>5</v>
      </c>
      <c r="C31" s="20" t="s">
        <v>7</v>
      </c>
      <c r="D31" s="20" t="s">
        <v>59</v>
      </c>
      <c r="E31" s="20"/>
      <c r="F31" s="33">
        <f>F32+F33</f>
        <v>76000</v>
      </c>
    </row>
    <row r="32" spans="1:6" ht="25.5">
      <c r="A32" s="97" t="s">
        <v>44</v>
      </c>
      <c r="B32" s="98" t="s">
        <v>5</v>
      </c>
      <c r="C32" s="8" t="s">
        <v>7</v>
      </c>
      <c r="D32" s="8" t="s">
        <v>59</v>
      </c>
      <c r="E32" s="8" t="s">
        <v>45</v>
      </c>
      <c r="F32" s="34">
        <v>73000</v>
      </c>
    </row>
    <row r="33" spans="1:6" ht="14.25" customHeight="1">
      <c r="A33" s="97" t="s">
        <v>53</v>
      </c>
      <c r="B33" s="98" t="s">
        <v>5</v>
      </c>
      <c r="C33" s="8" t="s">
        <v>7</v>
      </c>
      <c r="D33" s="8" t="s">
        <v>59</v>
      </c>
      <c r="E33" s="8" t="s">
        <v>54</v>
      </c>
      <c r="F33" s="34">
        <v>3000</v>
      </c>
    </row>
    <row r="34" spans="1:6" ht="15.75">
      <c r="A34" s="74" t="s">
        <v>37</v>
      </c>
      <c r="B34" s="75" t="s">
        <v>7</v>
      </c>
      <c r="C34" s="76"/>
      <c r="D34" s="76"/>
      <c r="E34" s="77"/>
      <c r="F34" s="78">
        <f>F35</f>
        <v>6000</v>
      </c>
    </row>
    <row r="35" spans="1:7" ht="12.75">
      <c r="A35" s="79" t="s">
        <v>38</v>
      </c>
      <c r="B35" s="43" t="s">
        <v>7</v>
      </c>
      <c r="C35" s="7" t="s">
        <v>35</v>
      </c>
      <c r="D35" s="7"/>
      <c r="E35" s="80"/>
      <c r="F35" s="36">
        <f>F36</f>
        <v>6000</v>
      </c>
      <c r="G35" s="32"/>
    </row>
    <row r="36" spans="1:7" ht="12.75">
      <c r="A36" s="22" t="s">
        <v>39</v>
      </c>
      <c r="B36" s="23" t="s">
        <v>7</v>
      </c>
      <c r="C36" s="20" t="s">
        <v>35</v>
      </c>
      <c r="D36" s="20" t="s">
        <v>60</v>
      </c>
      <c r="E36" s="81"/>
      <c r="F36" s="33">
        <f>F37</f>
        <v>6000</v>
      </c>
      <c r="G36" s="32"/>
    </row>
    <row r="37" spans="1:7" ht="12.75">
      <c r="A37" s="97" t="s">
        <v>53</v>
      </c>
      <c r="B37" s="21" t="s">
        <v>7</v>
      </c>
      <c r="C37" s="8" t="s">
        <v>35</v>
      </c>
      <c r="D37" s="8" t="s">
        <v>60</v>
      </c>
      <c r="E37" s="82" t="s">
        <v>54</v>
      </c>
      <c r="F37" s="34">
        <v>6000</v>
      </c>
      <c r="G37" s="32"/>
    </row>
    <row r="38" spans="1:6" ht="15.75">
      <c r="A38" s="15" t="s">
        <v>40</v>
      </c>
      <c r="B38" s="18" t="s">
        <v>8</v>
      </c>
      <c r="C38" s="84"/>
      <c r="D38" s="84"/>
      <c r="E38" s="85"/>
      <c r="F38" s="86">
        <f>F39</f>
        <v>755680.73</v>
      </c>
    </row>
    <row r="39" spans="1:6" ht="12.75">
      <c r="A39" s="87" t="s">
        <v>41</v>
      </c>
      <c r="B39" s="88" t="s">
        <v>8</v>
      </c>
      <c r="C39" s="89" t="s">
        <v>42</v>
      </c>
      <c r="D39" s="89"/>
      <c r="E39" s="89"/>
      <c r="F39" s="90">
        <f>F40</f>
        <v>755680.73</v>
      </c>
    </row>
    <row r="40" spans="1:6" ht="12.75">
      <c r="A40" s="104" t="s">
        <v>61</v>
      </c>
      <c r="B40" s="105" t="s">
        <v>8</v>
      </c>
      <c r="C40" s="106" t="s">
        <v>42</v>
      </c>
      <c r="D40" s="106" t="s">
        <v>62</v>
      </c>
      <c r="E40" s="106"/>
      <c r="F40" s="110">
        <f>F41+F43</f>
        <v>755680.73</v>
      </c>
    </row>
    <row r="41" spans="1:6" ht="25.5">
      <c r="A41" s="107" t="s">
        <v>63</v>
      </c>
      <c r="B41" s="108" t="s">
        <v>8</v>
      </c>
      <c r="C41" s="109" t="s">
        <v>42</v>
      </c>
      <c r="D41" s="109" t="s">
        <v>64</v>
      </c>
      <c r="E41" s="109"/>
      <c r="F41" s="92">
        <f>F42</f>
        <v>100000</v>
      </c>
    </row>
    <row r="42" spans="1:6" ht="12.75">
      <c r="A42" s="97" t="s">
        <v>53</v>
      </c>
      <c r="B42" s="93" t="s">
        <v>8</v>
      </c>
      <c r="C42" s="94" t="s">
        <v>42</v>
      </c>
      <c r="D42" s="94" t="s">
        <v>64</v>
      </c>
      <c r="E42" s="94" t="s">
        <v>54</v>
      </c>
      <c r="F42" s="95">
        <v>100000</v>
      </c>
    </row>
    <row r="43" spans="1:6" ht="12.75">
      <c r="A43" s="107" t="s">
        <v>65</v>
      </c>
      <c r="B43" s="108" t="s">
        <v>8</v>
      </c>
      <c r="C43" s="109" t="s">
        <v>42</v>
      </c>
      <c r="D43" s="109" t="s">
        <v>66</v>
      </c>
      <c r="E43" s="109"/>
      <c r="F43" s="92">
        <f>F44</f>
        <v>655680.73</v>
      </c>
    </row>
    <row r="44" spans="1:6" ht="12.75">
      <c r="A44" s="97" t="s">
        <v>53</v>
      </c>
      <c r="B44" s="93" t="s">
        <v>8</v>
      </c>
      <c r="C44" s="94" t="s">
        <v>42</v>
      </c>
      <c r="D44" s="94" t="s">
        <v>66</v>
      </c>
      <c r="E44" s="94" t="s">
        <v>54</v>
      </c>
      <c r="F44" s="95">
        <f>755680.73-F42</f>
        <v>655680.73</v>
      </c>
    </row>
    <row r="45" spans="1:6" ht="15.75">
      <c r="A45" s="15" t="s">
        <v>15</v>
      </c>
      <c r="B45" s="18" t="s">
        <v>4</v>
      </c>
      <c r="C45" s="17"/>
      <c r="D45" s="17"/>
      <c r="E45" s="47"/>
      <c r="F45" s="37">
        <f>F46</f>
        <v>5000</v>
      </c>
    </row>
    <row r="46" spans="1:6" ht="12.75">
      <c r="A46" s="100" t="s">
        <v>78</v>
      </c>
      <c r="B46" s="101" t="s">
        <v>4</v>
      </c>
      <c r="C46" s="89" t="s">
        <v>2</v>
      </c>
      <c r="D46" s="89"/>
      <c r="E46" s="102"/>
      <c r="F46" s="103">
        <f>F47</f>
        <v>5000</v>
      </c>
    </row>
    <row r="47" spans="1:6" ht="25.5">
      <c r="A47" s="130" t="s">
        <v>79</v>
      </c>
      <c r="B47" s="19" t="s">
        <v>4</v>
      </c>
      <c r="C47" s="20" t="s">
        <v>2</v>
      </c>
      <c r="D47" s="20" t="s">
        <v>80</v>
      </c>
      <c r="E47" s="46"/>
      <c r="F47" s="33">
        <f>F48</f>
        <v>5000</v>
      </c>
    </row>
    <row r="48" spans="1:6" ht="12.75">
      <c r="A48" s="97" t="s">
        <v>53</v>
      </c>
      <c r="B48" s="11" t="s">
        <v>4</v>
      </c>
      <c r="C48" s="8" t="s">
        <v>2</v>
      </c>
      <c r="D48" s="8" t="s">
        <v>80</v>
      </c>
      <c r="E48" s="45" t="s">
        <v>54</v>
      </c>
      <c r="F48" s="34">
        <v>5000</v>
      </c>
    </row>
    <row r="49" spans="1:6" ht="15.75">
      <c r="A49" s="15" t="s">
        <v>31</v>
      </c>
      <c r="B49" s="16" t="s">
        <v>3</v>
      </c>
      <c r="C49" s="17"/>
      <c r="D49" s="17"/>
      <c r="E49" s="47"/>
      <c r="F49" s="37">
        <f>F50</f>
        <v>400000</v>
      </c>
    </row>
    <row r="50" spans="1:6" ht="12.75">
      <c r="A50" s="14" t="s">
        <v>14</v>
      </c>
      <c r="B50" s="12" t="s">
        <v>3</v>
      </c>
      <c r="C50" s="7" t="s">
        <v>2</v>
      </c>
      <c r="D50" s="7"/>
      <c r="E50" s="80"/>
      <c r="F50" s="36">
        <f>F51</f>
        <v>400000</v>
      </c>
    </row>
    <row r="51" spans="1:6" ht="12.75">
      <c r="A51" s="111" t="s">
        <v>32</v>
      </c>
      <c r="B51" s="112" t="s">
        <v>3</v>
      </c>
      <c r="C51" s="9" t="s">
        <v>2</v>
      </c>
      <c r="D51" s="9" t="s">
        <v>67</v>
      </c>
      <c r="E51" s="9"/>
      <c r="F51" s="35">
        <f>F52</f>
        <v>400000</v>
      </c>
    </row>
    <row r="52" spans="1:6" ht="38.25">
      <c r="A52" s="97" t="s">
        <v>68</v>
      </c>
      <c r="B52" s="113" t="s">
        <v>3</v>
      </c>
      <c r="C52" s="8" t="s">
        <v>2</v>
      </c>
      <c r="D52" s="8" t="s">
        <v>67</v>
      </c>
      <c r="E52" s="8" t="s">
        <v>69</v>
      </c>
      <c r="F52" s="38">
        <v>400000</v>
      </c>
    </row>
    <row r="53" spans="1:6" ht="15.75">
      <c r="A53" s="27" t="s">
        <v>10</v>
      </c>
      <c r="B53" s="40"/>
      <c r="C53" s="40"/>
      <c r="D53" s="41"/>
      <c r="E53" s="53"/>
      <c r="F53" s="37">
        <f>F8+F29+F34+F38+F45+F49</f>
        <v>2404680.73</v>
      </c>
    </row>
    <row r="55" spans="4:6" ht="12.75">
      <c r="D55" s="127" t="s">
        <v>70</v>
      </c>
      <c r="E55" s="127"/>
      <c r="F55" s="128">
        <f>F25+F31</f>
        <v>78000</v>
      </c>
    </row>
    <row r="56" spans="4:6" ht="12.75">
      <c r="D56" s="127" t="s">
        <v>71</v>
      </c>
      <c r="E56" s="127"/>
      <c r="F56" s="128">
        <f>F11+F13+F20+F22+F27+F36+F41+F43+F48+F51</f>
        <v>2326680.73</v>
      </c>
    </row>
    <row r="57" spans="4:6" ht="12.75">
      <c r="D57" s="127" t="s">
        <v>72</v>
      </c>
      <c r="E57" s="127"/>
      <c r="F57" s="128"/>
    </row>
    <row r="58" spans="4:6" ht="12.75">
      <c r="D58" s="127"/>
      <c r="E58" s="127"/>
      <c r="F58" s="128">
        <f>SUM(F55:F57)</f>
        <v>2404680.73</v>
      </c>
    </row>
  </sheetData>
  <sheetProtection/>
  <mergeCells count="1">
    <mergeCell ref="A5:F5"/>
  </mergeCells>
  <printOptions/>
  <pageMargins left="0.5905511811023623" right="0.1968503937007874" top="0.1968503937007874" bottom="0.1968503937007874" header="0.5118110236220472" footer="0.1968503937007874"/>
  <pageSetup horizontalDpi="600" verticalDpi="600" orientation="portrait" paperSize="9" scale="75" r:id="rId1"/>
  <headerFooter alignWithMargins="0">
    <oddFooter>&amp;CСтраница &amp;P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Admin</cp:lastModifiedBy>
  <cp:lastPrinted>2014-12-01T06:56:15Z</cp:lastPrinted>
  <dcterms:created xsi:type="dcterms:W3CDTF">2004-09-08T10:28:32Z</dcterms:created>
  <dcterms:modified xsi:type="dcterms:W3CDTF">2014-12-01T06:56:20Z</dcterms:modified>
  <cp:category/>
  <cp:version/>
  <cp:contentType/>
  <cp:contentStatus/>
</cp:coreProperties>
</file>