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8985" tabRatio="753" activeTab="0"/>
  </bookViews>
  <sheets>
    <sheet name="ведомст" sheetId="1" r:id="rId1"/>
    <sheet name="функци" sheetId="2" r:id="rId2"/>
    <sheet name="пояс" sheetId="3" r:id="rId3"/>
  </sheets>
  <definedNames>
    <definedName name="_xlnm.Print_Titles" localSheetId="0">'ведомст'!$7:$12</definedName>
    <definedName name="_xlnm.Print_Titles" localSheetId="1">'функци'!$3:$8</definedName>
  </definedNames>
  <calcPr fullCalcOnLoad="1"/>
</workbook>
</file>

<file path=xl/sharedStrings.xml><?xml version="1.0" encoding="utf-8"?>
<sst xmlns="http://schemas.openxmlformats.org/spreadsheetml/2006/main" count="1590" uniqueCount="113">
  <si>
    <t xml:space="preserve"> 00</t>
  </si>
  <si>
    <t>Обеспечение деятельности подведомственных учреждений</t>
  </si>
  <si>
    <t>Центральный аппарат</t>
  </si>
  <si>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</si>
  <si>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</si>
  <si>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</si>
  <si>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</si>
  <si>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</si>
  <si>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</si>
  <si>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</si>
  <si>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</si>
  <si>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</si>
  <si>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</si>
  <si>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</si>
  <si>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</si>
  <si>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</si>
  <si>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</si>
  <si>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440</t>
  </si>
  <si>
    <t>00</t>
  </si>
  <si>
    <t>Руководство и управление в сфере установленных функций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</si>
  <si>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</si>
  <si>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</si>
  <si>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</si>
  <si>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</si>
  <si>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</si>
  <si>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</si>
  <si>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</si>
  <si>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</si>
  <si>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</si>
  <si>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</si>
  <si>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</si>
  <si>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</si>
  <si>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</si>
  <si>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Благоустройство</t>
  </si>
  <si>
    <t>600</t>
  </si>
  <si>
    <t>Уличное освещение</t>
  </si>
  <si>
    <t>002</t>
  </si>
  <si>
    <t>Глава муниципального образования</t>
  </si>
  <si>
    <t>Выполнение функций органами местного самоуправления</t>
  </si>
  <si>
    <t>500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</si>
  <si>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</si>
  <si>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</si>
  <si>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</t>
  </si>
  <si>
    <t xml:space="preserve">к Решению "О бюджете Вешкельского </t>
  </si>
  <si>
    <t>Иные межбюджетные трансферты</t>
  </si>
  <si>
    <t>017</t>
  </si>
  <si>
    <t>(рублей)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</si>
  <si>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</si>
  <si>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</si>
  <si>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</si>
  <si>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</si>
  <si>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Библиотеки</t>
  </si>
  <si>
    <t>442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</si>
  <si>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</si>
  <si>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10</t>
  </si>
  <si>
    <t>Прочие мероприятия по благоустройству городских округов и поселений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</si>
  <si>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</si>
  <si>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110</t>
  </si>
  <si>
    <t>Субсидии бюджетным учреждениям на финансовое обеспечение выполнения муниципального задания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</si>
  <si>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</si>
  <si>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004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</si>
  <si>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</si>
  <si>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</si>
  <si>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</si>
  <si>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</si>
  <si>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</si>
  <si>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</si>
  <si>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сельского поселения на 2013 год"</t>
  </si>
  <si>
    <t>612</t>
  </si>
  <si>
    <t>Субсидии бюджетным учреждениям на иные цели</t>
  </si>
  <si>
    <t>Распределение бюджетных ассигнований по разделам и подразделам, целевым статьям и видам расходов классификации расходов бюджетов на 2013 год</t>
  </si>
  <si>
    <t>Ведомственная структура расходов бюджета Вешкельского сельского поселения на 2013 год по разделам и подразделам, целевым статьям и видам расходов классификации расходов бюджетов</t>
  </si>
  <si>
    <t>Национальная безопасность и правоохранительная деятельность</t>
  </si>
  <si>
    <t>Обеспечение пожарной безопасности</t>
  </si>
  <si>
    <t>Мероприятия по предупреждению и ликвидации последствий чрезвычайных ситуаций и стихийных бедствий</t>
  </si>
  <si>
    <t>218</t>
  </si>
  <si>
    <t>Обеспечение добровольной пожарной дружины</t>
  </si>
  <si>
    <t>Софинансирование за счет средств местного бюджета ремонта здания пожарного депо</t>
  </si>
  <si>
    <t>Субсидия на осуществление первоочередных мероприятий по выполнению наказов избирателей</t>
  </si>
  <si>
    <t>530</t>
  </si>
  <si>
    <t>Софинансирование субсидии на осуществление первоочередных мероприятий по выполнению наказов избирателей</t>
  </si>
  <si>
    <t>Выполнение функций органами местного самоуправления за счет остатка на 01.01.2013)</t>
  </si>
  <si>
    <t>Утверждено</t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</si>
  <si>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</si>
  <si>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</si>
  <si>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</si>
  <si>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</si>
  <si>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</t>
  </si>
  <si>
    <t xml:space="preserve">Утверждение генеральных планов поселения </t>
  </si>
  <si>
    <t>Пояснительная записка по расходам</t>
  </si>
  <si>
    <t xml:space="preserve">Уточненный 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</si>
  <si>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</si>
  <si>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Выполнение функций органами местного самоуправления (на ремонт здания пожарного депо)</t>
  </si>
  <si>
    <t>520</t>
  </si>
  <si>
    <t>15</t>
  </si>
  <si>
    <t>Дорожное хозяйство(дорожные фонды)</t>
  </si>
  <si>
    <t>09</t>
  </si>
  <si>
    <t xml:space="preserve">Программа "Развитие дорожного хозяйства Республики Карелия на период до 2015 года" </t>
  </si>
  <si>
    <t>522</t>
  </si>
  <si>
    <t>06</t>
  </si>
  <si>
    <t xml:space="preserve">Софинансирование за счет средств местного бюджета Программы "Развитие дорожного хозяйства Республики Карелия на период до 2015 года" </t>
  </si>
  <si>
    <t>Отклонение</t>
  </si>
  <si>
    <t xml:space="preserve">Субсидии на осуществление мероприятий по выполнению наказов избирателей </t>
  </si>
  <si>
    <t>Софинансирование за счет средств местного бюджета субсидии на осуществление первоочередных мероприятий по выполнению наказов избирателей</t>
  </si>
  <si>
    <t>за сч собств</t>
  </si>
  <si>
    <t>за сч целевых</t>
  </si>
  <si>
    <t>остаток на начало</t>
  </si>
  <si>
    <t>за сч района</t>
  </si>
  <si>
    <t>Субсидия на реализацию мер, предусмотренных Указом Президента РФ от 7 мая 2012 года № 597 "О мероприятиях по реализации государственной социальной политики"</t>
  </si>
  <si>
    <t>13</t>
  </si>
  <si>
    <t>Софинансирование за счет средств местного бюджета субсидии на реализацию мер, предусмотренных Указом Президента РФ от 7 мая 2012 года № 597 "О мероприятиях по реализации государственной социальной политики"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</si>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</sst>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5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005C2A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 applyProtection="1">
      <alignment horizontal="center" vertical="top"/>
      <protection/>
    </xf>
    <xf numFmtId="49" fontId="9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1" xfId="0" applyNumberFormat="1" applyFont="1" applyFill="1" applyBorder="1" applyAlignment="1" applyProtection="1">
      <alignment horizontal="center" vertical="top"/>
      <protection/>
    </xf>
    <xf numFmtId="49" fontId="6" fillId="0" borderId="11" xfId="0" applyNumberFormat="1" applyFont="1" applyFill="1" applyBorder="1" applyAlignment="1" applyProtection="1">
      <alignment horizontal="center" vertical="top"/>
      <protection locked="0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1" fillId="32" borderId="13" xfId="0" applyFont="1" applyFill="1" applyBorder="1" applyAlignment="1">
      <alignment horizontal="left" vertical="top" wrapText="1"/>
    </xf>
    <xf numFmtId="49" fontId="11" fillId="32" borderId="14" xfId="0" applyNumberFormat="1" applyFont="1" applyFill="1" applyBorder="1" applyAlignment="1">
      <alignment horizontal="center" vertical="top"/>
    </xf>
    <xf numFmtId="49" fontId="11" fillId="32" borderId="15" xfId="0" applyNumberFormat="1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1" fillId="32" borderId="11" xfId="0" applyNumberFormat="1" applyFont="1" applyFill="1" applyBorder="1" applyAlignment="1" applyProtection="1">
      <alignment horizontal="center" vertical="top"/>
      <protection locked="0"/>
    </xf>
    <xf numFmtId="49" fontId="12" fillId="0" borderId="11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49" fontId="13" fillId="0" borderId="11" xfId="0" applyNumberFormat="1" applyFont="1" applyFill="1" applyBorder="1" applyAlignment="1" applyProtection="1">
      <alignment horizontal="center" vertical="top"/>
      <protection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0" fontId="13" fillId="0" borderId="12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0" fontId="13" fillId="0" borderId="10" xfId="0" applyFont="1" applyBorder="1" applyAlignment="1">
      <alignment wrapText="1"/>
    </xf>
    <xf numFmtId="49" fontId="13" fillId="0" borderId="16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Alignment="1">
      <alignment wrapText="1"/>
    </xf>
    <xf numFmtId="49" fontId="13" fillId="0" borderId="10" xfId="0" applyNumberFormat="1" applyFont="1" applyBorder="1" applyAlignment="1">
      <alignment horizontal="center" vertical="top"/>
    </xf>
    <xf numFmtId="49" fontId="13" fillId="0" borderId="11" xfId="0" applyNumberFormat="1" applyFont="1" applyFill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 applyProtection="1">
      <alignment horizontal="center" vertical="top"/>
      <protection locked="0"/>
    </xf>
    <xf numFmtId="0" fontId="13" fillId="0" borderId="18" xfId="0" applyFont="1" applyBorder="1" applyAlignment="1">
      <alignment/>
    </xf>
    <xf numFmtId="49" fontId="2" fillId="0" borderId="16" xfId="0" applyNumberFormat="1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49" fontId="7" fillId="0" borderId="19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0" fontId="3" fillId="32" borderId="10" xfId="0" applyFont="1" applyFill="1" applyBorder="1" applyAlignment="1" applyProtection="1">
      <alignment horizontal="righ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15" fillId="0" borderId="0" xfId="0" applyNumberFormat="1" applyFont="1" applyAlignment="1">
      <alignment/>
    </xf>
    <xf numFmtId="4" fontId="13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0" fontId="7" fillId="0" borderId="20" xfId="0" applyFont="1" applyBorder="1" applyAlignment="1">
      <alignment/>
    </xf>
    <xf numFmtId="0" fontId="9" fillId="0" borderId="10" xfId="0" applyFont="1" applyBorder="1" applyAlignment="1">
      <alignment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3" fillId="32" borderId="10" xfId="0" applyNumberFormat="1" applyFont="1" applyFill="1" applyBorder="1" applyAlignment="1">
      <alignment horizontal="left" vertical="top"/>
    </xf>
    <xf numFmtId="49" fontId="3" fillId="32" borderId="10" xfId="0" applyNumberFormat="1" applyFont="1" applyFill="1" applyBorder="1" applyAlignment="1">
      <alignment horizontal="center" vertical="top"/>
    </xf>
    <xf numFmtId="49" fontId="6" fillId="0" borderId="18" xfId="0" applyNumberFormat="1" applyFont="1" applyBorder="1" applyAlignment="1" applyProtection="1">
      <alignment horizontal="center" vertical="top"/>
      <protection locked="0"/>
    </xf>
    <xf numFmtId="49" fontId="12" fillId="0" borderId="18" xfId="0" applyNumberFormat="1" applyFont="1" applyBorder="1" applyAlignment="1" applyProtection="1">
      <alignment horizontal="center" vertical="top"/>
      <protection locked="0"/>
    </xf>
    <xf numFmtId="49" fontId="2" fillId="0" borderId="18" xfId="0" applyNumberFormat="1" applyFont="1" applyBorder="1" applyAlignment="1" applyProtection="1">
      <alignment horizontal="center" vertical="top"/>
      <protection locked="0"/>
    </xf>
    <xf numFmtId="49" fontId="9" fillId="0" borderId="18" xfId="0" applyNumberFormat="1" applyFont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49" fontId="11" fillId="32" borderId="18" xfId="0" applyNumberFormat="1" applyFont="1" applyFill="1" applyBorder="1" applyAlignment="1" applyProtection="1">
      <alignment horizontal="center" vertical="top"/>
      <protection locked="0"/>
    </xf>
    <xf numFmtId="49" fontId="9" fillId="0" borderId="21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center" vertical="top"/>
    </xf>
    <xf numFmtId="0" fontId="13" fillId="0" borderId="22" xfId="0" applyFont="1" applyBorder="1" applyAlignment="1">
      <alignment wrapText="1"/>
    </xf>
    <xf numFmtId="49" fontId="13" fillId="0" borderId="16" xfId="0" applyNumberFormat="1" applyFont="1" applyFill="1" applyBorder="1" applyAlignment="1">
      <alignment horizontal="center" vertical="top"/>
    </xf>
    <xf numFmtId="0" fontId="7" fillId="0" borderId="23" xfId="0" applyFont="1" applyBorder="1" applyAlignment="1">
      <alignment/>
    </xf>
    <xf numFmtId="49" fontId="13" fillId="0" borderId="10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/>
    </xf>
    <xf numFmtId="0" fontId="7" fillId="0" borderId="0" xfId="0" applyFont="1" applyAlignment="1">
      <alignment wrapText="1"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8" xfId="0" applyNumberFormat="1" applyFont="1" applyFill="1" applyBorder="1" applyAlignment="1" applyProtection="1">
      <alignment horizontal="center" vertical="top"/>
      <protection locked="0"/>
    </xf>
    <xf numFmtId="49" fontId="9" fillId="0" borderId="24" xfId="0" applyNumberFormat="1" applyFont="1" applyBorder="1" applyAlignment="1">
      <alignment horizontal="center" vertical="top"/>
    </xf>
    <xf numFmtId="49" fontId="13" fillId="0" borderId="18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3" fillId="32" borderId="18" xfId="0" applyNumberFormat="1" applyFont="1" applyFill="1" applyBorder="1" applyAlignment="1">
      <alignment horizontal="center" vertical="top"/>
    </xf>
    <xf numFmtId="49" fontId="11" fillId="32" borderId="25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21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Border="1" applyAlignment="1">
      <alignment wrapText="1"/>
    </xf>
    <xf numFmtId="49" fontId="3" fillId="32" borderId="15" xfId="0" applyNumberFormat="1" applyFont="1" applyFill="1" applyBorder="1" applyAlignment="1">
      <alignment horizontal="left" vertical="top" wrapText="1"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11" fillId="33" borderId="10" xfId="0" applyFont="1" applyFill="1" applyBorder="1" applyAlignment="1">
      <alignment wrapText="1"/>
    </xf>
    <xf numFmtId="49" fontId="11" fillId="33" borderId="16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27" xfId="0" applyNumberFormat="1" applyFont="1" applyFill="1" applyBorder="1" applyAlignment="1" applyProtection="1">
      <alignment horizontal="center" vertical="top"/>
      <protection locked="0"/>
    </xf>
    <xf numFmtId="4" fontId="11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 applyProtection="1">
      <alignment horizontal="center" vertical="top"/>
      <protection/>
    </xf>
    <xf numFmtId="49" fontId="9" fillId="0" borderId="27" xfId="0" applyNumberFormat="1" applyFont="1" applyBorder="1" applyAlignment="1" applyProtection="1">
      <alignment horizontal="center" vertical="top"/>
      <protection locked="0"/>
    </xf>
    <xf numFmtId="49" fontId="13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0" fontId="13" fillId="0" borderId="10" xfId="0" applyFont="1" applyFill="1" applyBorder="1" applyAlignment="1">
      <alignment wrapText="1"/>
    </xf>
    <xf numFmtId="49" fontId="13" fillId="34" borderId="15" xfId="0" applyNumberFormat="1" applyFont="1" applyFill="1" applyBorder="1" applyAlignment="1">
      <alignment horizontal="center" vertical="top" wrapText="1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25" xfId="0" applyNumberFormat="1" applyFont="1" applyFill="1" applyBorder="1" applyAlignment="1" applyProtection="1">
      <alignment horizontal="center" vertical="top"/>
      <protection locked="0"/>
    </xf>
    <xf numFmtId="4" fontId="13" fillId="0" borderId="15" xfId="0" applyNumberFormat="1" applyFont="1" applyFill="1" applyBorder="1" applyAlignment="1">
      <alignment vertical="top"/>
    </xf>
    <xf numFmtId="0" fontId="7" fillId="0" borderId="0" xfId="0" applyFont="1" applyAlignment="1">
      <alignment/>
    </xf>
    <xf numFmtId="49" fontId="2" fillId="34" borderId="15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 locked="0"/>
    </xf>
    <xf numFmtId="4" fontId="2" fillId="0" borderId="15" xfId="0" applyNumberFormat="1" applyFont="1" applyFill="1" applyBorder="1" applyAlignment="1">
      <alignment vertical="top"/>
    </xf>
    <xf numFmtId="4" fontId="18" fillId="0" borderId="10" xfId="0" applyNumberFormat="1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top" wrapText="1"/>
    </xf>
    <xf numFmtId="49" fontId="2" fillId="35" borderId="15" xfId="0" applyNumberFormat="1" applyFont="1" applyFill="1" applyBorder="1" applyAlignment="1" applyProtection="1">
      <alignment horizontal="center" vertical="top"/>
      <protection locked="0"/>
    </xf>
    <xf numFmtId="49" fontId="2" fillId="35" borderId="25" xfId="0" applyNumberFormat="1" applyFont="1" applyFill="1" applyBorder="1" applyAlignment="1" applyProtection="1">
      <alignment horizontal="center" vertical="top"/>
      <protection locked="0"/>
    </xf>
    <xf numFmtId="4" fontId="54" fillId="35" borderId="15" xfId="0" applyNumberFormat="1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49" fontId="2" fillId="0" borderId="28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Border="1" applyAlignment="1" applyProtection="1">
      <alignment horizontal="center" vertical="top"/>
      <protection locked="0"/>
    </xf>
    <xf numFmtId="4" fontId="2" fillId="0" borderId="15" xfId="0" applyNumberFormat="1" applyFont="1" applyBorder="1" applyAlignment="1">
      <alignment vertical="top"/>
    </xf>
    <xf numFmtId="0" fontId="13" fillId="0" borderId="23" xfId="0" applyFont="1" applyBorder="1" applyAlignment="1">
      <alignment horizontal="left" vertical="top" wrapText="1"/>
    </xf>
    <xf numFmtId="0" fontId="6" fillId="34" borderId="23" xfId="0" applyFont="1" applyFill="1" applyBorder="1" applyAlignment="1">
      <alignment/>
    </xf>
    <xf numFmtId="49" fontId="6" fillId="34" borderId="29" xfId="0" applyNumberFormat="1" applyFont="1" applyFill="1" applyBorder="1" applyAlignment="1">
      <alignment horizontal="left" vertical="top" wrapText="1"/>
    </xf>
    <xf numFmtId="49" fontId="6" fillId="34" borderId="30" xfId="0" applyNumberFormat="1" applyFont="1" applyFill="1" applyBorder="1" applyAlignment="1" applyProtection="1">
      <alignment horizontal="center" vertical="top"/>
      <protection/>
    </xf>
    <xf numFmtId="49" fontId="6" fillId="34" borderId="10" xfId="0" applyNumberFormat="1" applyFont="1" applyFill="1" applyBorder="1" applyAlignment="1" applyProtection="1">
      <alignment horizontal="center" vertical="top"/>
      <protection locked="0"/>
    </xf>
    <xf numFmtId="4" fontId="6" fillId="34" borderId="10" xfId="0" applyNumberFormat="1" applyFont="1" applyFill="1" applyBorder="1" applyAlignment="1">
      <alignment vertical="top"/>
    </xf>
    <xf numFmtId="49" fontId="13" fillId="34" borderId="29" xfId="0" applyNumberFormat="1" applyFont="1" applyFill="1" applyBorder="1" applyAlignment="1">
      <alignment horizontal="left" vertical="top" wrapText="1"/>
    </xf>
    <xf numFmtId="49" fontId="13" fillId="34" borderId="30" xfId="0" applyNumberFormat="1" applyFont="1" applyFill="1" applyBorder="1" applyAlignment="1" applyProtection="1">
      <alignment horizontal="center" vertical="top"/>
      <protection/>
    </xf>
    <xf numFmtId="49" fontId="13" fillId="34" borderId="10" xfId="0" applyNumberFormat="1" applyFont="1" applyFill="1" applyBorder="1" applyAlignment="1" applyProtection="1">
      <alignment horizontal="center" vertical="top"/>
      <protection locked="0"/>
    </xf>
    <xf numFmtId="4" fontId="13" fillId="34" borderId="10" xfId="0" applyNumberFormat="1" applyFont="1" applyFill="1" applyBorder="1" applyAlignment="1">
      <alignment vertical="top"/>
    </xf>
    <xf numFmtId="0" fontId="7" fillId="0" borderId="22" xfId="0" applyFont="1" applyBorder="1" applyAlignment="1">
      <alignment/>
    </xf>
    <xf numFmtId="49" fontId="2" fillId="34" borderId="29" xfId="0" applyNumberFormat="1" applyFont="1" applyFill="1" applyBorder="1" applyAlignment="1">
      <alignment horizontal="left" vertical="top" wrapText="1"/>
    </xf>
    <xf numFmtId="49" fontId="2" fillId="34" borderId="30" xfId="0" applyNumberFormat="1" applyFont="1" applyFill="1" applyBorder="1" applyAlignment="1" applyProtection="1">
      <alignment horizontal="center" vertical="top"/>
      <protection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4" fontId="2" fillId="34" borderId="10" xfId="0" applyNumberFormat="1" applyFont="1" applyFill="1" applyBorder="1" applyAlignment="1">
      <alignment vertical="top"/>
    </xf>
    <xf numFmtId="0" fontId="13" fillId="0" borderId="23" xfId="0" applyFont="1" applyBorder="1" applyAlignment="1">
      <alignment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left" vertical="top" wrapText="1"/>
    </xf>
    <xf numFmtId="49" fontId="13" fillId="0" borderId="26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3" fillId="0" borderId="23" xfId="0" applyFont="1" applyFill="1" applyBorder="1" applyAlignment="1">
      <alignment wrapText="1"/>
    </xf>
    <xf numFmtId="49" fontId="13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55" fillId="0" borderId="23" xfId="0" applyFont="1" applyBorder="1" applyAlignment="1">
      <alignment wrapText="1"/>
    </xf>
    <xf numFmtId="49" fontId="55" fillId="0" borderId="23" xfId="0" applyNumberFormat="1" applyFont="1" applyBorder="1" applyAlignment="1">
      <alignment horizontal="left" vertical="top" wrapText="1"/>
    </xf>
    <xf numFmtId="49" fontId="55" fillId="0" borderId="26" xfId="0" applyNumberFormat="1" applyFont="1" applyFill="1" applyBorder="1" applyAlignment="1">
      <alignment horizontal="center" vertical="top"/>
    </xf>
    <xf numFmtId="49" fontId="55" fillId="0" borderId="10" xfId="0" applyNumberFormat="1" applyFont="1" applyBorder="1" applyAlignment="1">
      <alignment horizontal="center" vertical="top"/>
    </xf>
    <xf numFmtId="49" fontId="55" fillId="0" borderId="10" xfId="0" applyNumberFormat="1" applyFont="1" applyBorder="1" applyAlignment="1" applyProtection="1">
      <alignment horizontal="center" vertical="top"/>
      <protection locked="0"/>
    </xf>
    <xf numFmtId="4" fontId="55" fillId="0" borderId="10" xfId="0" applyNumberFormat="1" applyFont="1" applyBorder="1" applyAlignment="1">
      <alignment vertical="top"/>
    </xf>
    <xf numFmtId="0" fontId="7" fillId="0" borderId="22" xfId="0" applyFont="1" applyBorder="1" applyAlignment="1">
      <alignment wrapText="1"/>
    </xf>
    <xf numFmtId="0" fontId="55" fillId="0" borderId="23" xfId="0" applyFont="1" applyFill="1" applyBorder="1" applyAlignment="1">
      <alignment wrapText="1"/>
    </xf>
    <xf numFmtId="49" fontId="55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23" xfId="0" applyFont="1" applyBorder="1" applyAlignment="1">
      <alignment horizontal="left" vertical="top" wrapText="1"/>
    </xf>
    <xf numFmtId="49" fontId="6" fillId="0" borderId="23" xfId="0" applyNumberFormat="1" applyFont="1" applyBorder="1" applyAlignment="1">
      <alignment horizontal="left" vertical="top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Border="1" applyAlignment="1">
      <alignment horizontal="left" vertical="top" wrapText="1"/>
    </xf>
    <xf numFmtId="49" fontId="2" fillId="0" borderId="22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7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 horizontal="center" vertical="center" textRotation="90" wrapText="1"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49" fontId="7" fillId="0" borderId="4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9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0" fillId="0" borderId="37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SheetLayoutView="50" zoomScalePageLayoutView="0" workbookViewId="0" topLeftCell="B70">
      <selection activeCell="I91" sqref="I91"/>
    </sheetView>
  </sheetViews>
  <sheetFormatPr defaultColWidth="9.00390625" defaultRowHeight="12.75"/>
  <cols>
    <col min="1" max="1" width="126.125" style="0" customWidth="1"/>
    <col min="2" max="3" width="4.75390625" style="0" customWidth="1"/>
    <col min="4" max="4" width="4.25390625" style="0" customWidth="1"/>
    <col min="5" max="5" width="4.375" style="0" customWidth="1"/>
    <col min="6" max="6" width="4.125" style="0" customWidth="1"/>
    <col min="7" max="7" width="3.75390625" style="0" customWidth="1"/>
    <col min="8" max="8" width="5.125" style="0" customWidth="1"/>
    <col min="9" max="9" width="16.25390625" style="0" customWidth="1"/>
  </cols>
  <sheetData>
    <row r="1" spans="7:10" ht="12.75">
      <c r="G1" s="5" t="s">
        <v>30</v>
      </c>
      <c r="J1" s="3"/>
    </row>
    <row r="2" spans="7:10" ht="12.75">
      <c r="G2" s="46" t="s">
        <v>43</v>
      </c>
      <c r="J2" s="45"/>
    </row>
    <row r="3" spans="7:10" ht="12.75">
      <c r="G3" s="47" t="s">
        <v>67</v>
      </c>
      <c r="J3" s="45"/>
    </row>
    <row r="4" ht="11.25" customHeight="1">
      <c r="I4" s="5"/>
    </row>
    <row r="5" spans="1:9" ht="22.5" customHeight="1">
      <c r="A5" s="182" t="s">
        <v>71</v>
      </c>
      <c r="B5" s="182"/>
      <c r="C5" s="182"/>
      <c r="D5" s="182"/>
      <c r="E5" s="182"/>
      <c r="F5" s="182"/>
      <c r="G5" s="182"/>
      <c r="H5" s="182"/>
      <c r="I5" s="182"/>
    </row>
    <row r="6" spans="1:9" ht="13.5" thickBot="1">
      <c r="A6" s="2"/>
      <c r="B6" s="2"/>
      <c r="C6" s="1"/>
      <c r="D6" s="1"/>
      <c r="E6" s="4"/>
      <c r="F6" s="4"/>
      <c r="G6" s="4"/>
      <c r="H6" s="4"/>
      <c r="I6" s="6" t="s">
        <v>46</v>
      </c>
    </row>
    <row r="7" spans="1:9" ht="12.75" customHeight="1">
      <c r="A7" s="195" t="s">
        <v>3</v>
      </c>
      <c r="B7" s="197" t="s">
        <v>31</v>
      </c>
      <c r="C7" s="199" t="s">
        <v>4</v>
      </c>
      <c r="D7" s="183" t="s">
        <v>9</v>
      </c>
      <c r="E7" s="186" t="s">
        <v>14</v>
      </c>
      <c r="F7" s="187"/>
      <c r="G7" s="188"/>
      <c r="H7" s="202" t="s">
        <v>15</v>
      </c>
      <c r="I7" s="193" t="s">
        <v>20</v>
      </c>
    </row>
    <row r="8" spans="1:9" ht="8.25" customHeight="1">
      <c r="A8" s="196"/>
      <c r="B8" s="198"/>
      <c r="C8" s="200"/>
      <c r="D8" s="184"/>
      <c r="E8" s="189"/>
      <c r="F8" s="190"/>
      <c r="G8" s="191"/>
      <c r="H8" s="203"/>
      <c r="I8" s="194"/>
    </row>
    <row r="9" spans="1:9" ht="7.5" customHeight="1">
      <c r="A9" s="196"/>
      <c r="B9" s="198"/>
      <c r="C9" s="200"/>
      <c r="D9" s="184"/>
      <c r="E9" s="189"/>
      <c r="F9" s="190"/>
      <c r="G9" s="191"/>
      <c r="H9" s="203"/>
      <c r="I9" s="194"/>
    </row>
    <row r="10" spans="1:9" ht="7.5" customHeight="1">
      <c r="A10" s="196"/>
      <c r="B10" s="198"/>
      <c r="C10" s="200"/>
      <c r="D10" s="184"/>
      <c r="E10" s="189"/>
      <c r="F10" s="190"/>
      <c r="G10" s="191"/>
      <c r="H10" s="203"/>
      <c r="I10" s="194"/>
    </row>
    <row r="11" spans="1:9" ht="4.5" customHeight="1">
      <c r="A11" s="196"/>
      <c r="B11" s="198"/>
      <c r="C11" s="200"/>
      <c r="D11" s="184"/>
      <c r="E11" s="189"/>
      <c r="F11" s="190"/>
      <c r="G11" s="191"/>
      <c r="H11" s="203"/>
      <c r="I11" s="194"/>
    </row>
    <row r="12" spans="1:9" ht="8.25" customHeight="1">
      <c r="A12" s="196"/>
      <c r="B12" s="198"/>
      <c r="C12" s="201"/>
      <c r="D12" s="185"/>
      <c r="E12" s="189"/>
      <c r="F12" s="192"/>
      <c r="G12" s="191"/>
      <c r="H12" s="204"/>
      <c r="I12" s="194"/>
    </row>
    <row r="13" spans="1:9" ht="14.25" customHeight="1">
      <c r="A13" s="103" t="s">
        <v>29</v>
      </c>
      <c r="B13" s="104" t="s">
        <v>32</v>
      </c>
      <c r="C13" s="92"/>
      <c r="D13" s="92"/>
      <c r="E13" s="105"/>
      <c r="F13" s="106"/>
      <c r="G13" s="107"/>
      <c r="H13" s="93"/>
      <c r="I13" s="130">
        <f>I95</f>
        <v>2876000</v>
      </c>
    </row>
    <row r="14" spans="1:9" ht="15" customHeight="1">
      <c r="A14" s="20" t="s">
        <v>12</v>
      </c>
      <c r="B14" s="102" t="s">
        <v>32</v>
      </c>
      <c r="C14" s="21" t="s">
        <v>5</v>
      </c>
      <c r="D14" s="22"/>
      <c r="E14" s="22"/>
      <c r="F14" s="22"/>
      <c r="G14" s="22"/>
      <c r="H14" s="91"/>
      <c r="I14" s="60">
        <f>I15+I19+I31+I37</f>
        <v>1134072.9</v>
      </c>
    </row>
    <row r="15" spans="1:9" ht="15.75" customHeight="1">
      <c r="A15" s="17" t="s">
        <v>24</v>
      </c>
      <c r="B15" s="54" t="s">
        <v>32</v>
      </c>
      <c r="C15" s="12" t="s">
        <v>5</v>
      </c>
      <c r="D15" s="7" t="s">
        <v>8</v>
      </c>
      <c r="E15" s="7"/>
      <c r="F15" s="7"/>
      <c r="G15" s="7"/>
      <c r="H15" s="68"/>
      <c r="I15" s="59">
        <f>I16</f>
        <v>528443.4</v>
      </c>
    </row>
    <row r="16" spans="1:9" ht="15" customHeight="1">
      <c r="A16" s="18" t="s">
        <v>19</v>
      </c>
      <c r="B16" s="52" t="s">
        <v>32</v>
      </c>
      <c r="C16" s="13" t="s">
        <v>5</v>
      </c>
      <c r="D16" s="11" t="s">
        <v>8</v>
      </c>
      <c r="E16" s="11" t="s">
        <v>36</v>
      </c>
      <c r="F16" s="11" t="s">
        <v>18</v>
      </c>
      <c r="G16" s="11" t="s">
        <v>18</v>
      </c>
      <c r="H16" s="71"/>
      <c r="I16" s="58">
        <f>I17</f>
        <v>528443.4</v>
      </c>
    </row>
    <row r="17" spans="1:9" ht="14.25" customHeight="1">
      <c r="A17" s="29" t="s">
        <v>37</v>
      </c>
      <c r="B17" s="53" t="s">
        <v>32</v>
      </c>
      <c r="C17" s="30" t="s">
        <v>5</v>
      </c>
      <c r="D17" s="31" t="s">
        <v>8</v>
      </c>
      <c r="E17" s="31" t="s">
        <v>36</v>
      </c>
      <c r="F17" s="31" t="s">
        <v>10</v>
      </c>
      <c r="G17" s="31" t="s">
        <v>18</v>
      </c>
      <c r="H17" s="72"/>
      <c r="I17" s="56">
        <f>I18</f>
        <v>528443.4</v>
      </c>
    </row>
    <row r="18" spans="1:9" ht="14.25" customHeight="1">
      <c r="A18" s="44" t="s">
        <v>38</v>
      </c>
      <c r="B18" s="51" t="s">
        <v>32</v>
      </c>
      <c r="C18" s="34" t="s">
        <v>5</v>
      </c>
      <c r="D18" s="8" t="s">
        <v>8</v>
      </c>
      <c r="E18" s="8" t="s">
        <v>36</v>
      </c>
      <c r="F18" s="8" t="s">
        <v>10</v>
      </c>
      <c r="G18" s="8" t="s">
        <v>18</v>
      </c>
      <c r="H18" s="70" t="s">
        <v>39</v>
      </c>
      <c r="I18" s="57">
        <f>458443.4+50000+20000</f>
        <v>528443.4</v>
      </c>
    </row>
    <row r="19" spans="1:9" ht="18" customHeight="1">
      <c r="A19" s="17" t="s">
        <v>23</v>
      </c>
      <c r="B19" s="54" t="s">
        <v>32</v>
      </c>
      <c r="C19" s="12" t="s">
        <v>5</v>
      </c>
      <c r="D19" s="7" t="s">
        <v>11</v>
      </c>
      <c r="E19" s="7"/>
      <c r="F19" s="7"/>
      <c r="G19" s="7"/>
      <c r="H19" s="68"/>
      <c r="I19" s="59">
        <f>I20+I29</f>
        <v>561829.5</v>
      </c>
    </row>
    <row r="20" spans="1:9" ht="12.75" customHeight="1">
      <c r="A20" s="18" t="s">
        <v>19</v>
      </c>
      <c r="B20" s="52" t="s">
        <v>32</v>
      </c>
      <c r="C20" s="13" t="s">
        <v>5</v>
      </c>
      <c r="D20" s="11" t="s">
        <v>11</v>
      </c>
      <c r="E20" s="11" t="s">
        <v>36</v>
      </c>
      <c r="F20" s="11" t="s">
        <v>18</v>
      </c>
      <c r="G20" s="11" t="s">
        <v>18</v>
      </c>
      <c r="H20" s="71"/>
      <c r="I20" s="58">
        <f>I21+I23+I25+I27</f>
        <v>556829.5</v>
      </c>
    </row>
    <row r="21" spans="1:9" ht="18.75" customHeight="1">
      <c r="A21" s="32" t="s">
        <v>2</v>
      </c>
      <c r="B21" s="53" t="s">
        <v>32</v>
      </c>
      <c r="C21" s="30" t="s">
        <v>5</v>
      </c>
      <c r="D21" s="31" t="s">
        <v>11</v>
      </c>
      <c r="E21" s="31" t="s">
        <v>36</v>
      </c>
      <c r="F21" s="31" t="s">
        <v>11</v>
      </c>
      <c r="G21" s="31" t="s">
        <v>18</v>
      </c>
      <c r="H21" s="72"/>
      <c r="I21" s="56">
        <f>I22</f>
        <v>555329.5</v>
      </c>
    </row>
    <row r="22" spans="1:9" ht="15" customHeight="1">
      <c r="A22" s="62" t="s">
        <v>38</v>
      </c>
      <c r="B22" s="51" t="s">
        <v>32</v>
      </c>
      <c r="C22" s="14" t="s">
        <v>5</v>
      </c>
      <c r="D22" s="8" t="s">
        <v>11</v>
      </c>
      <c r="E22" s="8" t="s">
        <v>36</v>
      </c>
      <c r="F22" s="8" t="s">
        <v>11</v>
      </c>
      <c r="G22" s="8" t="s">
        <v>18</v>
      </c>
      <c r="H22" s="70" t="s">
        <v>39</v>
      </c>
      <c r="I22" s="57">
        <f>555329.5</f>
        <v>555329.5</v>
      </c>
    </row>
    <row r="23" spans="1:9" ht="50.25" customHeight="1">
      <c r="A23" s="35" t="s">
        <v>47</v>
      </c>
      <c r="B23" s="81" t="s">
        <v>32</v>
      </c>
      <c r="C23" s="36" t="s">
        <v>5</v>
      </c>
      <c r="D23" s="31" t="s">
        <v>11</v>
      </c>
      <c r="E23" s="31" t="s">
        <v>36</v>
      </c>
      <c r="F23" s="31" t="s">
        <v>11</v>
      </c>
      <c r="G23" s="31" t="s">
        <v>5</v>
      </c>
      <c r="H23" s="72"/>
      <c r="I23" s="56">
        <f>I24</f>
        <v>500</v>
      </c>
    </row>
    <row r="24" spans="1:9" ht="12.75" customHeight="1">
      <c r="A24" s="62" t="s">
        <v>44</v>
      </c>
      <c r="B24" s="51" t="s">
        <v>32</v>
      </c>
      <c r="C24" s="14" t="s">
        <v>5</v>
      </c>
      <c r="D24" s="8" t="s">
        <v>11</v>
      </c>
      <c r="E24" s="8" t="s">
        <v>36</v>
      </c>
      <c r="F24" s="8" t="s">
        <v>11</v>
      </c>
      <c r="G24" s="8" t="s">
        <v>5</v>
      </c>
      <c r="H24" s="70" t="s">
        <v>45</v>
      </c>
      <c r="I24" s="57">
        <v>500</v>
      </c>
    </row>
    <row r="25" spans="1:9" ht="17.25" customHeight="1">
      <c r="A25" s="37" t="s">
        <v>48</v>
      </c>
      <c r="B25" s="81" t="s">
        <v>32</v>
      </c>
      <c r="C25" s="30" t="s">
        <v>5</v>
      </c>
      <c r="D25" s="31" t="s">
        <v>11</v>
      </c>
      <c r="E25" s="31" t="s">
        <v>36</v>
      </c>
      <c r="F25" s="31" t="s">
        <v>11</v>
      </c>
      <c r="G25" s="31" t="s">
        <v>8</v>
      </c>
      <c r="H25" s="72"/>
      <c r="I25" s="56">
        <f>I26</f>
        <v>500</v>
      </c>
    </row>
    <row r="26" spans="1:9" ht="12.75" customHeight="1">
      <c r="A26" s="62" t="s">
        <v>44</v>
      </c>
      <c r="B26" s="51" t="s">
        <v>32</v>
      </c>
      <c r="C26" s="14" t="s">
        <v>5</v>
      </c>
      <c r="D26" s="8" t="s">
        <v>11</v>
      </c>
      <c r="E26" s="8" t="s">
        <v>36</v>
      </c>
      <c r="F26" s="8" t="s">
        <v>11</v>
      </c>
      <c r="G26" s="8" t="s">
        <v>8</v>
      </c>
      <c r="H26" s="70" t="s">
        <v>45</v>
      </c>
      <c r="I26" s="57">
        <v>500</v>
      </c>
    </row>
    <row r="27" spans="1:11" ht="27.75" customHeight="1">
      <c r="A27" s="37" t="s">
        <v>56</v>
      </c>
      <c r="B27" s="30" t="s">
        <v>32</v>
      </c>
      <c r="C27" s="30" t="s">
        <v>5</v>
      </c>
      <c r="D27" s="31" t="s">
        <v>11</v>
      </c>
      <c r="E27" s="31" t="s">
        <v>36</v>
      </c>
      <c r="F27" s="31" t="s">
        <v>11</v>
      </c>
      <c r="G27" s="31" t="s">
        <v>10</v>
      </c>
      <c r="H27" s="72"/>
      <c r="I27" s="56">
        <f>I28</f>
        <v>500</v>
      </c>
      <c r="K27" s="82"/>
    </row>
    <row r="28" spans="1:9" ht="15.75" customHeight="1">
      <c r="A28" s="62" t="s">
        <v>44</v>
      </c>
      <c r="B28" s="14" t="s">
        <v>32</v>
      </c>
      <c r="C28" s="14" t="s">
        <v>5</v>
      </c>
      <c r="D28" s="8" t="s">
        <v>11</v>
      </c>
      <c r="E28" s="8" t="s">
        <v>36</v>
      </c>
      <c r="F28" s="8" t="s">
        <v>11</v>
      </c>
      <c r="G28" s="8" t="s">
        <v>10</v>
      </c>
      <c r="H28" s="70" t="s">
        <v>45</v>
      </c>
      <c r="I28" s="57">
        <v>500</v>
      </c>
    </row>
    <row r="29" spans="1:9" ht="29.25" customHeight="1">
      <c r="A29" s="97" t="s">
        <v>59</v>
      </c>
      <c r="B29" s="52" t="s">
        <v>32</v>
      </c>
      <c r="C29" s="98" t="s">
        <v>5</v>
      </c>
      <c r="D29" s="11" t="s">
        <v>11</v>
      </c>
      <c r="E29" s="11" t="s">
        <v>60</v>
      </c>
      <c r="F29" s="11" t="s">
        <v>54</v>
      </c>
      <c r="G29" s="11" t="s">
        <v>18</v>
      </c>
      <c r="H29" s="11"/>
      <c r="I29" s="58">
        <f>I30</f>
        <v>5000</v>
      </c>
    </row>
    <row r="30" spans="1:9" ht="13.5" customHeight="1">
      <c r="A30" s="94" t="s">
        <v>38</v>
      </c>
      <c r="B30" s="51" t="s">
        <v>32</v>
      </c>
      <c r="C30" s="34" t="s">
        <v>5</v>
      </c>
      <c r="D30" s="8" t="s">
        <v>11</v>
      </c>
      <c r="E30" s="8" t="s">
        <v>60</v>
      </c>
      <c r="F30" s="8" t="s">
        <v>54</v>
      </c>
      <c r="G30" s="8" t="s">
        <v>18</v>
      </c>
      <c r="H30" s="70" t="s">
        <v>39</v>
      </c>
      <c r="I30" s="57">
        <v>5000</v>
      </c>
    </row>
    <row r="31" spans="1:9" ht="12.75">
      <c r="A31" s="95" t="s">
        <v>61</v>
      </c>
      <c r="B31" s="54" t="s">
        <v>32</v>
      </c>
      <c r="C31" s="96" t="s">
        <v>5</v>
      </c>
      <c r="D31" s="7" t="s">
        <v>62</v>
      </c>
      <c r="E31" s="7"/>
      <c r="F31" s="7"/>
      <c r="G31" s="7"/>
      <c r="H31" s="7"/>
      <c r="I31" s="59">
        <f>I33+I35</f>
        <v>32100</v>
      </c>
    </row>
    <row r="32" spans="1:9" ht="12.75">
      <c r="A32" s="97" t="s">
        <v>63</v>
      </c>
      <c r="B32" s="52" t="s">
        <v>32</v>
      </c>
      <c r="C32" s="98" t="s">
        <v>5</v>
      </c>
      <c r="D32" s="11" t="s">
        <v>62</v>
      </c>
      <c r="E32" s="11" t="s">
        <v>64</v>
      </c>
      <c r="F32" s="11" t="s">
        <v>18</v>
      </c>
      <c r="G32" s="11" t="s">
        <v>18</v>
      </c>
      <c r="H32" s="11"/>
      <c r="I32" s="58">
        <f>I33+I35</f>
        <v>32100</v>
      </c>
    </row>
    <row r="33" spans="1:9" ht="17.25" customHeight="1">
      <c r="A33" s="35" t="s">
        <v>65</v>
      </c>
      <c r="B33" s="53" t="s">
        <v>32</v>
      </c>
      <c r="C33" s="64" t="s">
        <v>5</v>
      </c>
      <c r="D33" s="31" t="s">
        <v>62</v>
      </c>
      <c r="E33" s="31" t="s">
        <v>64</v>
      </c>
      <c r="F33" s="31" t="s">
        <v>18</v>
      </c>
      <c r="G33" s="31" t="s">
        <v>8</v>
      </c>
      <c r="H33" s="31"/>
      <c r="I33" s="56">
        <f>I34</f>
        <v>31000</v>
      </c>
    </row>
    <row r="34" spans="1:9" ht="12.75">
      <c r="A34" s="44" t="s">
        <v>38</v>
      </c>
      <c r="B34" s="51" t="s">
        <v>32</v>
      </c>
      <c r="C34" s="99" t="s">
        <v>5</v>
      </c>
      <c r="D34" s="8" t="s">
        <v>62</v>
      </c>
      <c r="E34" s="8" t="s">
        <v>64</v>
      </c>
      <c r="F34" s="8" t="s">
        <v>18</v>
      </c>
      <c r="G34" s="8" t="s">
        <v>8</v>
      </c>
      <c r="H34" s="8" t="s">
        <v>39</v>
      </c>
      <c r="I34" s="57">
        <v>31000</v>
      </c>
    </row>
    <row r="35" spans="1:9" ht="16.5" customHeight="1">
      <c r="A35" s="29" t="s">
        <v>66</v>
      </c>
      <c r="B35" s="53" t="s">
        <v>32</v>
      </c>
      <c r="C35" s="36" t="s">
        <v>5</v>
      </c>
      <c r="D35" s="31" t="s">
        <v>62</v>
      </c>
      <c r="E35" s="31" t="s">
        <v>64</v>
      </c>
      <c r="F35" s="31" t="s">
        <v>18</v>
      </c>
      <c r="G35" s="31" t="s">
        <v>10</v>
      </c>
      <c r="H35" s="72"/>
      <c r="I35" s="56">
        <f>I36</f>
        <v>1100</v>
      </c>
    </row>
    <row r="36" spans="1:9" ht="12.75">
      <c r="A36" s="44" t="s">
        <v>38</v>
      </c>
      <c r="B36" s="51" t="s">
        <v>32</v>
      </c>
      <c r="C36" s="99" t="s">
        <v>5</v>
      </c>
      <c r="D36" s="8" t="s">
        <v>62</v>
      </c>
      <c r="E36" s="8" t="s">
        <v>64</v>
      </c>
      <c r="F36" s="8" t="s">
        <v>18</v>
      </c>
      <c r="G36" s="8" t="s">
        <v>10</v>
      </c>
      <c r="H36" s="8" t="s">
        <v>39</v>
      </c>
      <c r="I36" s="57">
        <v>1100</v>
      </c>
    </row>
    <row r="37" spans="1:9" ht="15.75" customHeight="1">
      <c r="A37" s="177" t="s">
        <v>111</v>
      </c>
      <c r="B37" s="178" t="s">
        <v>32</v>
      </c>
      <c r="C37" s="114" t="s">
        <v>5</v>
      </c>
      <c r="D37" s="7" t="s">
        <v>109</v>
      </c>
      <c r="E37" s="7"/>
      <c r="F37" s="7"/>
      <c r="G37" s="7"/>
      <c r="H37" s="68"/>
      <c r="I37" s="59">
        <f>I39</f>
        <v>11700</v>
      </c>
    </row>
    <row r="38" spans="1:11" ht="25.5" customHeight="1">
      <c r="A38" s="179" t="s">
        <v>112</v>
      </c>
      <c r="B38" s="180" t="s">
        <v>32</v>
      </c>
      <c r="C38" s="116" t="s">
        <v>5</v>
      </c>
      <c r="D38" s="11" t="s">
        <v>109</v>
      </c>
      <c r="E38" s="11" t="s">
        <v>36</v>
      </c>
      <c r="F38" s="11" t="s">
        <v>18</v>
      </c>
      <c r="G38" s="11" t="s">
        <v>18</v>
      </c>
      <c r="H38" s="71"/>
      <c r="I38" s="58">
        <f>I39</f>
        <v>11700</v>
      </c>
      <c r="K38" s="82"/>
    </row>
    <row r="39" spans="1:11" ht="17.25" customHeight="1">
      <c r="A39" s="141" t="s">
        <v>2</v>
      </c>
      <c r="B39" s="158" t="s">
        <v>32</v>
      </c>
      <c r="C39" s="36" t="s">
        <v>5</v>
      </c>
      <c r="D39" s="31" t="s">
        <v>109</v>
      </c>
      <c r="E39" s="31" t="s">
        <v>36</v>
      </c>
      <c r="F39" s="31" t="s">
        <v>11</v>
      </c>
      <c r="G39" s="31" t="s">
        <v>18</v>
      </c>
      <c r="H39" s="72"/>
      <c r="I39" s="56">
        <f>I40</f>
        <v>11700</v>
      </c>
      <c r="K39" s="82"/>
    </row>
    <row r="40" spans="1:9" ht="13.5" customHeight="1">
      <c r="A40" s="181" t="s">
        <v>38</v>
      </c>
      <c r="B40" s="161" t="s">
        <v>32</v>
      </c>
      <c r="C40" s="34" t="s">
        <v>5</v>
      </c>
      <c r="D40" s="8" t="s">
        <v>109</v>
      </c>
      <c r="E40" s="8" t="s">
        <v>36</v>
      </c>
      <c r="F40" s="8" t="s">
        <v>11</v>
      </c>
      <c r="G40" s="8" t="s">
        <v>18</v>
      </c>
      <c r="H40" s="70" t="s">
        <v>39</v>
      </c>
      <c r="I40" s="57">
        <v>11700</v>
      </c>
    </row>
    <row r="41" spans="1:9" ht="16.5" customHeight="1">
      <c r="A41" s="23" t="s">
        <v>25</v>
      </c>
      <c r="B41" s="76" t="s">
        <v>32</v>
      </c>
      <c r="C41" s="24" t="s">
        <v>8</v>
      </c>
      <c r="D41" s="84"/>
      <c r="E41" s="84"/>
      <c r="F41" s="84"/>
      <c r="G41" s="84"/>
      <c r="H41" s="85"/>
      <c r="I41" s="60">
        <f>I42</f>
        <v>73900</v>
      </c>
    </row>
    <row r="42" spans="1:9" ht="21" customHeight="1">
      <c r="A42" s="17" t="s">
        <v>26</v>
      </c>
      <c r="B42" s="54" t="s">
        <v>32</v>
      </c>
      <c r="C42" s="12" t="s">
        <v>8</v>
      </c>
      <c r="D42" s="7" t="s">
        <v>10</v>
      </c>
      <c r="E42" s="7"/>
      <c r="F42" s="7"/>
      <c r="G42" s="7"/>
      <c r="H42" s="68"/>
      <c r="I42" s="59">
        <f>I43</f>
        <v>73900</v>
      </c>
    </row>
    <row r="43" spans="1:9" ht="12.75">
      <c r="A43" s="33" t="s">
        <v>19</v>
      </c>
      <c r="B43" s="52" t="s">
        <v>32</v>
      </c>
      <c r="C43" s="27" t="s">
        <v>8</v>
      </c>
      <c r="D43" s="28" t="s">
        <v>10</v>
      </c>
      <c r="E43" s="28" t="s">
        <v>16</v>
      </c>
      <c r="F43" s="28" t="s">
        <v>18</v>
      </c>
      <c r="G43" s="28" t="s">
        <v>18</v>
      </c>
      <c r="H43" s="69"/>
      <c r="I43" s="58">
        <f>I44</f>
        <v>73900</v>
      </c>
    </row>
    <row r="44" spans="1:9" ht="16.5" customHeight="1">
      <c r="A44" s="35" t="s">
        <v>27</v>
      </c>
      <c r="B44" s="53" t="s">
        <v>32</v>
      </c>
      <c r="C44" s="36" t="s">
        <v>8</v>
      </c>
      <c r="D44" s="31" t="s">
        <v>10</v>
      </c>
      <c r="E44" s="31" t="s">
        <v>16</v>
      </c>
      <c r="F44" s="31" t="s">
        <v>40</v>
      </c>
      <c r="G44" s="31" t="s">
        <v>18</v>
      </c>
      <c r="H44" s="72"/>
      <c r="I44" s="56">
        <f>I45</f>
        <v>73900</v>
      </c>
    </row>
    <row r="45" spans="1:9" ht="12.75">
      <c r="A45" s="44" t="s">
        <v>38</v>
      </c>
      <c r="B45" s="51" t="s">
        <v>32</v>
      </c>
      <c r="C45" s="34" t="s">
        <v>8</v>
      </c>
      <c r="D45" s="8" t="s">
        <v>10</v>
      </c>
      <c r="E45" s="8" t="s">
        <v>16</v>
      </c>
      <c r="F45" s="8" t="s">
        <v>40</v>
      </c>
      <c r="G45" s="8" t="s">
        <v>18</v>
      </c>
      <c r="H45" s="70" t="s">
        <v>39</v>
      </c>
      <c r="I45" s="57">
        <v>73900</v>
      </c>
    </row>
    <row r="46" spans="1:9" ht="15.75">
      <c r="A46" s="108" t="s">
        <v>72</v>
      </c>
      <c r="B46" s="76" t="s">
        <v>32</v>
      </c>
      <c r="C46" s="109" t="s">
        <v>10</v>
      </c>
      <c r="D46" s="110"/>
      <c r="E46" s="110"/>
      <c r="F46" s="110"/>
      <c r="G46" s="110"/>
      <c r="H46" s="111"/>
      <c r="I46" s="112">
        <f>I47</f>
        <v>173900</v>
      </c>
    </row>
    <row r="47" spans="1:9" ht="17.25" customHeight="1">
      <c r="A47" s="113" t="s">
        <v>73</v>
      </c>
      <c r="B47" s="54" t="s">
        <v>32</v>
      </c>
      <c r="C47" s="114" t="s">
        <v>10</v>
      </c>
      <c r="D47" s="7" t="s">
        <v>54</v>
      </c>
      <c r="E47" s="7"/>
      <c r="F47" s="7"/>
      <c r="G47" s="7"/>
      <c r="H47" s="115"/>
      <c r="I47" s="59">
        <f>I48+I53+I55+I57</f>
        <v>173900</v>
      </c>
    </row>
    <row r="48" spans="1:9" ht="15.75" customHeight="1">
      <c r="A48" s="97" t="s">
        <v>74</v>
      </c>
      <c r="B48" s="52" t="s">
        <v>32</v>
      </c>
      <c r="C48" s="116" t="s">
        <v>10</v>
      </c>
      <c r="D48" s="11" t="s">
        <v>54</v>
      </c>
      <c r="E48" s="11" t="s">
        <v>75</v>
      </c>
      <c r="F48" s="11" t="s">
        <v>18</v>
      </c>
      <c r="G48" s="11" t="s">
        <v>18</v>
      </c>
      <c r="H48" s="117"/>
      <c r="I48" s="58">
        <f>I49+I51</f>
        <v>5900</v>
      </c>
    </row>
    <row r="49" spans="1:9" ht="14.25" customHeight="1">
      <c r="A49" s="35" t="s">
        <v>76</v>
      </c>
      <c r="B49" s="53" t="s">
        <v>32</v>
      </c>
      <c r="C49" s="36" t="s">
        <v>10</v>
      </c>
      <c r="D49" s="31" t="s">
        <v>54</v>
      </c>
      <c r="E49" s="31" t="s">
        <v>75</v>
      </c>
      <c r="F49" s="31" t="s">
        <v>18</v>
      </c>
      <c r="G49" s="31" t="s">
        <v>8</v>
      </c>
      <c r="H49" s="118"/>
      <c r="I49" s="56">
        <f>I50</f>
        <v>900</v>
      </c>
    </row>
    <row r="50" spans="1:9" ht="15.75" customHeight="1">
      <c r="A50" s="44" t="s">
        <v>38</v>
      </c>
      <c r="B50" s="51" t="s">
        <v>32</v>
      </c>
      <c r="C50" s="34" t="s">
        <v>10</v>
      </c>
      <c r="D50" s="8" t="s">
        <v>54</v>
      </c>
      <c r="E50" s="8" t="s">
        <v>75</v>
      </c>
      <c r="F50" s="8" t="s">
        <v>18</v>
      </c>
      <c r="G50" s="8" t="s">
        <v>8</v>
      </c>
      <c r="H50" s="119" t="s">
        <v>39</v>
      </c>
      <c r="I50" s="57">
        <v>900</v>
      </c>
    </row>
    <row r="51" spans="1:9" ht="18.75" customHeight="1">
      <c r="A51" s="35" t="s">
        <v>77</v>
      </c>
      <c r="B51" s="53" t="s">
        <v>32</v>
      </c>
      <c r="C51" s="36" t="s">
        <v>10</v>
      </c>
      <c r="D51" s="31" t="s">
        <v>54</v>
      </c>
      <c r="E51" s="31" t="s">
        <v>75</v>
      </c>
      <c r="F51" s="31" t="s">
        <v>18</v>
      </c>
      <c r="G51" s="31" t="s">
        <v>10</v>
      </c>
      <c r="H51" s="118"/>
      <c r="I51" s="56">
        <f>I52</f>
        <v>5000</v>
      </c>
    </row>
    <row r="52" spans="1:9" ht="12.75" customHeight="1">
      <c r="A52" s="44" t="s">
        <v>38</v>
      </c>
      <c r="B52" s="51" t="s">
        <v>32</v>
      </c>
      <c r="C52" s="34" t="s">
        <v>10</v>
      </c>
      <c r="D52" s="8" t="s">
        <v>54</v>
      </c>
      <c r="E52" s="8" t="s">
        <v>75</v>
      </c>
      <c r="F52" s="8" t="s">
        <v>18</v>
      </c>
      <c r="G52" s="8" t="s">
        <v>10</v>
      </c>
      <c r="H52" s="119" t="s">
        <v>39</v>
      </c>
      <c r="I52" s="57">
        <v>5000</v>
      </c>
    </row>
    <row r="53" spans="1:9" ht="20.25" customHeight="1">
      <c r="A53" s="141" t="s">
        <v>91</v>
      </c>
      <c r="B53" s="53" t="s">
        <v>32</v>
      </c>
      <c r="C53" s="36" t="s">
        <v>10</v>
      </c>
      <c r="D53" s="31" t="s">
        <v>54</v>
      </c>
      <c r="E53" s="31" t="s">
        <v>93</v>
      </c>
      <c r="F53" s="31" t="s">
        <v>94</v>
      </c>
      <c r="G53" s="31" t="s">
        <v>18</v>
      </c>
      <c r="H53" s="118"/>
      <c r="I53" s="56">
        <f>I54</f>
        <v>0</v>
      </c>
    </row>
    <row r="54" spans="1:9" ht="12.75">
      <c r="A54" s="101" t="s">
        <v>92</v>
      </c>
      <c r="B54" s="51" t="s">
        <v>32</v>
      </c>
      <c r="C54" s="137" t="s">
        <v>10</v>
      </c>
      <c r="D54" s="138" t="s">
        <v>54</v>
      </c>
      <c r="E54" s="138" t="s">
        <v>93</v>
      </c>
      <c r="F54" s="138" t="s">
        <v>94</v>
      </c>
      <c r="G54" s="138" t="s">
        <v>18</v>
      </c>
      <c r="H54" s="139" t="s">
        <v>39</v>
      </c>
      <c r="I54" s="140"/>
    </row>
    <row r="55" spans="1:9" ht="18" customHeight="1">
      <c r="A55" s="120" t="s">
        <v>78</v>
      </c>
      <c r="B55" s="53" t="s">
        <v>32</v>
      </c>
      <c r="C55" s="121" t="s">
        <v>10</v>
      </c>
      <c r="D55" s="122" t="s">
        <v>54</v>
      </c>
      <c r="E55" s="122" t="s">
        <v>79</v>
      </c>
      <c r="F55" s="122" t="s">
        <v>11</v>
      </c>
      <c r="G55" s="122" t="s">
        <v>18</v>
      </c>
      <c r="H55" s="123"/>
      <c r="I55" s="124">
        <f>I56</f>
        <v>155000</v>
      </c>
    </row>
    <row r="56" spans="1:9" ht="12.75">
      <c r="A56" s="83" t="s">
        <v>81</v>
      </c>
      <c r="B56" s="51" t="s">
        <v>32</v>
      </c>
      <c r="C56" s="126" t="s">
        <v>10</v>
      </c>
      <c r="D56" s="127" t="s">
        <v>54</v>
      </c>
      <c r="E56" s="127" t="s">
        <v>79</v>
      </c>
      <c r="F56" s="127" t="s">
        <v>11</v>
      </c>
      <c r="G56" s="127" t="s">
        <v>18</v>
      </c>
      <c r="H56" s="128" t="s">
        <v>39</v>
      </c>
      <c r="I56" s="129">
        <v>155000</v>
      </c>
    </row>
    <row r="57" spans="1:9" ht="12.75">
      <c r="A57" s="120" t="s">
        <v>80</v>
      </c>
      <c r="B57" s="53" t="s">
        <v>32</v>
      </c>
      <c r="C57" s="121" t="s">
        <v>10</v>
      </c>
      <c r="D57" s="122" t="s">
        <v>54</v>
      </c>
      <c r="E57" s="122" t="s">
        <v>79</v>
      </c>
      <c r="F57" s="122" t="s">
        <v>11</v>
      </c>
      <c r="G57" s="122" t="s">
        <v>5</v>
      </c>
      <c r="H57" s="123"/>
      <c r="I57" s="124">
        <f>I58</f>
        <v>13000</v>
      </c>
    </row>
    <row r="58" spans="1:9" ht="24" customHeight="1">
      <c r="A58" s="125" t="s">
        <v>38</v>
      </c>
      <c r="B58" s="51" t="s">
        <v>32</v>
      </c>
      <c r="C58" s="126" t="s">
        <v>10</v>
      </c>
      <c r="D58" s="127" t="s">
        <v>54</v>
      </c>
      <c r="E58" s="127" t="s">
        <v>79</v>
      </c>
      <c r="F58" s="127" t="s">
        <v>11</v>
      </c>
      <c r="G58" s="127" t="s">
        <v>5</v>
      </c>
      <c r="H58" s="128" t="s">
        <v>39</v>
      </c>
      <c r="I58" s="129">
        <v>13000</v>
      </c>
    </row>
    <row r="59" spans="1:9" ht="18" customHeight="1">
      <c r="A59" s="23" t="s">
        <v>83</v>
      </c>
      <c r="B59" s="76" t="s">
        <v>32</v>
      </c>
      <c r="C59" s="131"/>
      <c r="D59" s="132"/>
      <c r="E59" s="132"/>
      <c r="F59" s="132"/>
      <c r="G59" s="132"/>
      <c r="H59" s="133"/>
      <c r="I59" s="134">
        <f>I60+I65</f>
        <v>733971.1</v>
      </c>
    </row>
    <row r="60" spans="1:9" ht="12" customHeight="1">
      <c r="A60" s="142" t="s">
        <v>95</v>
      </c>
      <c r="B60" s="143" t="s">
        <v>32</v>
      </c>
      <c r="C60" s="144" t="s">
        <v>11</v>
      </c>
      <c r="D60" s="145" t="s">
        <v>96</v>
      </c>
      <c r="E60" s="145"/>
      <c r="F60" s="145"/>
      <c r="G60" s="145"/>
      <c r="H60" s="145"/>
      <c r="I60" s="146">
        <f>I61+I63</f>
        <v>682570.5</v>
      </c>
    </row>
    <row r="61" spans="1:9" ht="15.75" customHeight="1">
      <c r="A61" s="156" t="s">
        <v>100</v>
      </c>
      <c r="B61" s="147" t="s">
        <v>32</v>
      </c>
      <c r="C61" s="148" t="s">
        <v>11</v>
      </c>
      <c r="D61" s="149" t="s">
        <v>96</v>
      </c>
      <c r="E61" s="149" t="s">
        <v>98</v>
      </c>
      <c r="F61" s="149" t="s">
        <v>99</v>
      </c>
      <c r="G61" s="149" t="s">
        <v>5</v>
      </c>
      <c r="H61" s="149"/>
      <c r="I61" s="150">
        <f>I62</f>
        <v>30570.5</v>
      </c>
    </row>
    <row r="62" spans="1:9" ht="12.75">
      <c r="A62" s="151" t="s">
        <v>38</v>
      </c>
      <c r="B62" s="152" t="s">
        <v>32</v>
      </c>
      <c r="C62" s="153" t="s">
        <v>11</v>
      </c>
      <c r="D62" s="154" t="s">
        <v>96</v>
      </c>
      <c r="E62" s="154" t="s">
        <v>98</v>
      </c>
      <c r="F62" s="154" t="s">
        <v>99</v>
      </c>
      <c r="G62" s="154" t="s">
        <v>5</v>
      </c>
      <c r="H62" s="154" t="s">
        <v>39</v>
      </c>
      <c r="I62" s="155">
        <v>30570.5</v>
      </c>
    </row>
    <row r="63" spans="1:9" ht="14.25" customHeight="1">
      <c r="A63" s="156" t="s">
        <v>97</v>
      </c>
      <c r="B63" s="147" t="s">
        <v>32</v>
      </c>
      <c r="C63" s="148" t="s">
        <v>11</v>
      </c>
      <c r="D63" s="149" t="s">
        <v>96</v>
      </c>
      <c r="E63" s="149" t="s">
        <v>98</v>
      </c>
      <c r="F63" s="149" t="s">
        <v>99</v>
      </c>
      <c r="G63" s="149" t="s">
        <v>8</v>
      </c>
      <c r="H63" s="149"/>
      <c r="I63" s="150">
        <f>I64</f>
        <v>652000</v>
      </c>
    </row>
    <row r="64" spans="1:9" ht="12.75">
      <c r="A64" s="151" t="s">
        <v>38</v>
      </c>
      <c r="B64" s="152" t="s">
        <v>32</v>
      </c>
      <c r="C64" s="153" t="s">
        <v>11</v>
      </c>
      <c r="D64" s="154" t="s">
        <v>96</v>
      </c>
      <c r="E64" s="154" t="s">
        <v>98</v>
      </c>
      <c r="F64" s="154" t="s">
        <v>99</v>
      </c>
      <c r="G64" s="154" t="s">
        <v>8</v>
      </c>
      <c r="H64" s="154" t="s">
        <v>39</v>
      </c>
      <c r="I64" s="155">
        <v>652000</v>
      </c>
    </row>
    <row r="65" spans="1:9" ht="18" customHeight="1">
      <c r="A65" s="17" t="s">
        <v>84</v>
      </c>
      <c r="B65" s="54" t="s">
        <v>32</v>
      </c>
      <c r="C65" s="12" t="s">
        <v>11</v>
      </c>
      <c r="D65" s="7" t="s">
        <v>85</v>
      </c>
      <c r="E65" s="7"/>
      <c r="F65" s="7"/>
      <c r="G65" s="7"/>
      <c r="H65" s="68"/>
      <c r="I65" s="59">
        <f>I66</f>
        <v>51400.6</v>
      </c>
    </row>
    <row r="66" spans="1:9" ht="17.25" customHeight="1">
      <c r="A66" s="135" t="s">
        <v>86</v>
      </c>
      <c r="B66" s="52" t="s">
        <v>32</v>
      </c>
      <c r="C66" s="27" t="s">
        <v>11</v>
      </c>
      <c r="D66" s="28" t="s">
        <v>85</v>
      </c>
      <c r="E66" s="28" t="s">
        <v>87</v>
      </c>
      <c r="F66" s="28" t="s">
        <v>18</v>
      </c>
      <c r="G66" s="28" t="s">
        <v>18</v>
      </c>
      <c r="H66" s="69"/>
      <c r="I66" s="58">
        <f>I67</f>
        <v>51400.6</v>
      </c>
    </row>
    <row r="67" spans="1:9" ht="12.75">
      <c r="A67" s="120" t="s">
        <v>88</v>
      </c>
      <c r="B67" s="53" t="s">
        <v>32</v>
      </c>
      <c r="C67" s="36" t="s">
        <v>11</v>
      </c>
      <c r="D67" s="31" t="s">
        <v>85</v>
      </c>
      <c r="E67" s="31" t="s">
        <v>87</v>
      </c>
      <c r="F67" s="31" t="s">
        <v>18</v>
      </c>
      <c r="G67" s="31" t="s">
        <v>18</v>
      </c>
      <c r="H67" s="72"/>
      <c r="I67" s="56">
        <f>I68</f>
        <v>51400.6</v>
      </c>
    </row>
    <row r="68" spans="1:9" ht="12.75">
      <c r="A68" s="136" t="s">
        <v>38</v>
      </c>
      <c r="B68" s="51" t="s">
        <v>32</v>
      </c>
      <c r="C68" s="34" t="s">
        <v>11</v>
      </c>
      <c r="D68" s="8" t="s">
        <v>85</v>
      </c>
      <c r="E68" s="8" t="s">
        <v>87</v>
      </c>
      <c r="F68" s="8" t="s">
        <v>18</v>
      </c>
      <c r="G68" s="8" t="s">
        <v>18</v>
      </c>
      <c r="H68" s="70" t="s">
        <v>39</v>
      </c>
      <c r="I68" s="57">
        <v>51400.6</v>
      </c>
    </row>
    <row r="69" spans="1:9" ht="16.5" customHeight="1">
      <c r="A69" s="23" t="s">
        <v>22</v>
      </c>
      <c r="B69" s="76" t="s">
        <v>32</v>
      </c>
      <c r="C69" s="26" t="s">
        <v>7</v>
      </c>
      <c r="D69" s="25"/>
      <c r="E69" s="25"/>
      <c r="F69" s="25"/>
      <c r="G69" s="25"/>
      <c r="H69" s="73"/>
      <c r="I69" s="60">
        <f>I70</f>
        <v>37000</v>
      </c>
    </row>
    <row r="70" spans="1:9" ht="12.75">
      <c r="A70" s="19" t="s">
        <v>33</v>
      </c>
      <c r="B70" s="54" t="s">
        <v>32</v>
      </c>
      <c r="C70" s="16" t="s">
        <v>7</v>
      </c>
      <c r="D70" s="10" t="s">
        <v>10</v>
      </c>
      <c r="E70" s="7"/>
      <c r="F70" s="7"/>
      <c r="G70" s="7"/>
      <c r="H70" s="77"/>
      <c r="I70" s="59">
        <f>I71</f>
        <v>37000</v>
      </c>
    </row>
    <row r="71" spans="1:9" ht="12.75">
      <c r="A71" s="75" t="s">
        <v>33</v>
      </c>
      <c r="B71" s="52" t="s">
        <v>32</v>
      </c>
      <c r="C71" s="74" t="s">
        <v>7</v>
      </c>
      <c r="D71" s="40" t="s">
        <v>10</v>
      </c>
      <c r="E71" s="41" t="s">
        <v>34</v>
      </c>
      <c r="F71" s="41" t="s">
        <v>18</v>
      </c>
      <c r="G71" s="41" t="s">
        <v>18</v>
      </c>
      <c r="H71" s="86"/>
      <c r="I71" s="58">
        <f>I72+I74+I76</f>
        <v>37000</v>
      </c>
    </row>
    <row r="72" spans="1:9" ht="12.75">
      <c r="A72" s="42" t="s">
        <v>35</v>
      </c>
      <c r="B72" s="53" t="s">
        <v>32</v>
      </c>
      <c r="C72" s="39" t="s">
        <v>7</v>
      </c>
      <c r="D72" s="38" t="s">
        <v>10</v>
      </c>
      <c r="E72" s="31" t="s">
        <v>34</v>
      </c>
      <c r="F72" s="38" t="s">
        <v>5</v>
      </c>
      <c r="G72" s="38" t="s">
        <v>0</v>
      </c>
      <c r="H72" s="87"/>
      <c r="I72" s="56">
        <f>I73</f>
        <v>36000</v>
      </c>
    </row>
    <row r="73" spans="1:9" ht="12.75">
      <c r="A73" s="44" t="s">
        <v>38</v>
      </c>
      <c r="B73" s="51" t="s">
        <v>32</v>
      </c>
      <c r="C73" s="43" t="s">
        <v>7</v>
      </c>
      <c r="D73" s="9" t="s">
        <v>10</v>
      </c>
      <c r="E73" s="8" t="s">
        <v>34</v>
      </c>
      <c r="F73" s="8" t="s">
        <v>5</v>
      </c>
      <c r="G73" s="8" t="s">
        <v>18</v>
      </c>
      <c r="H73" s="88" t="s">
        <v>39</v>
      </c>
      <c r="I73" s="57">
        <v>36000</v>
      </c>
    </row>
    <row r="74" spans="1:9" ht="16.5" customHeight="1">
      <c r="A74" s="37" t="s">
        <v>41</v>
      </c>
      <c r="B74" s="53" t="s">
        <v>32</v>
      </c>
      <c r="C74" s="39" t="s">
        <v>7</v>
      </c>
      <c r="D74" s="38" t="s">
        <v>10</v>
      </c>
      <c r="E74" s="31" t="s">
        <v>34</v>
      </c>
      <c r="F74" s="31" t="s">
        <v>8</v>
      </c>
      <c r="G74" s="31" t="s">
        <v>18</v>
      </c>
      <c r="H74" s="87"/>
      <c r="I74" s="56">
        <f>I75</f>
        <v>1000</v>
      </c>
    </row>
    <row r="75" spans="1:9" ht="12.75">
      <c r="A75" s="44" t="s">
        <v>38</v>
      </c>
      <c r="B75" s="51" t="s">
        <v>32</v>
      </c>
      <c r="C75" s="43" t="s">
        <v>7</v>
      </c>
      <c r="D75" s="9" t="s">
        <v>10</v>
      </c>
      <c r="E75" s="8" t="s">
        <v>34</v>
      </c>
      <c r="F75" s="8" t="s">
        <v>8</v>
      </c>
      <c r="G75" s="8" t="s">
        <v>18</v>
      </c>
      <c r="H75" s="88" t="s">
        <v>39</v>
      </c>
      <c r="I75" s="57">
        <v>1000</v>
      </c>
    </row>
    <row r="76" spans="1:9" ht="12.75">
      <c r="A76" s="78" t="s">
        <v>55</v>
      </c>
      <c r="B76" s="53" t="s">
        <v>32</v>
      </c>
      <c r="C76" s="79" t="s">
        <v>7</v>
      </c>
      <c r="D76" s="38" t="s">
        <v>10</v>
      </c>
      <c r="E76" s="31" t="s">
        <v>34</v>
      </c>
      <c r="F76" s="31" t="s">
        <v>7</v>
      </c>
      <c r="G76" s="31" t="s">
        <v>18</v>
      </c>
      <c r="H76" s="87"/>
      <c r="I76" s="56">
        <f>I77</f>
        <v>0</v>
      </c>
    </row>
    <row r="77" spans="1:9" ht="12.75">
      <c r="A77" s="80" t="s">
        <v>38</v>
      </c>
      <c r="B77" s="51" t="s">
        <v>32</v>
      </c>
      <c r="C77" s="43" t="s">
        <v>7</v>
      </c>
      <c r="D77" s="9" t="s">
        <v>10</v>
      </c>
      <c r="E77" s="8" t="s">
        <v>34</v>
      </c>
      <c r="F77" s="8" t="s">
        <v>7</v>
      </c>
      <c r="G77" s="8" t="s">
        <v>18</v>
      </c>
      <c r="H77" s="88" t="s">
        <v>39</v>
      </c>
      <c r="I77" s="57">
        <v>0</v>
      </c>
    </row>
    <row r="78" spans="1:9" ht="15.75">
      <c r="A78" s="23" t="s">
        <v>49</v>
      </c>
      <c r="B78" s="76" t="s">
        <v>32</v>
      </c>
      <c r="C78" s="24" t="s">
        <v>6</v>
      </c>
      <c r="D78" s="25"/>
      <c r="E78" s="25"/>
      <c r="F78" s="25"/>
      <c r="G78" s="25"/>
      <c r="H78" s="73"/>
      <c r="I78" s="60">
        <f>I79</f>
        <v>723156</v>
      </c>
    </row>
    <row r="79" spans="1:9" ht="12.75">
      <c r="A79" s="19" t="s">
        <v>21</v>
      </c>
      <c r="B79" s="54" t="s">
        <v>32</v>
      </c>
      <c r="C79" s="15" t="s">
        <v>6</v>
      </c>
      <c r="D79" s="7" t="s">
        <v>5</v>
      </c>
      <c r="E79" s="7"/>
      <c r="F79" s="7"/>
      <c r="G79" s="7"/>
      <c r="H79" s="68"/>
      <c r="I79" s="59">
        <f>I80+I84+I87+I89+I91+I93</f>
        <v>723156</v>
      </c>
    </row>
    <row r="80" spans="1:9" ht="12.75">
      <c r="A80" s="18" t="s">
        <v>50</v>
      </c>
      <c r="B80" s="52" t="s">
        <v>32</v>
      </c>
      <c r="C80" s="13" t="s">
        <v>6</v>
      </c>
      <c r="D80" s="11" t="s">
        <v>5</v>
      </c>
      <c r="E80" s="11" t="s">
        <v>17</v>
      </c>
      <c r="F80" s="11" t="s">
        <v>18</v>
      </c>
      <c r="G80" s="11" t="s">
        <v>18</v>
      </c>
      <c r="H80" s="71"/>
      <c r="I80" s="58">
        <f>I81</f>
        <v>466000</v>
      </c>
    </row>
    <row r="81" spans="1:9" ht="12.75">
      <c r="A81" s="32" t="s">
        <v>1</v>
      </c>
      <c r="B81" s="53" t="s">
        <v>32</v>
      </c>
      <c r="C81" s="30" t="s">
        <v>6</v>
      </c>
      <c r="D81" s="31" t="s">
        <v>5</v>
      </c>
      <c r="E81" s="31" t="s">
        <v>17</v>
      </c>
      <c r="F81" s="31" t="s">
        <v>42</v>
      </c>
      <c r="G81" s="31" t="s">
        <v>18</v>
      </c>
      <c r="H81" s="72"/>
      <c r="I81" s="56">
        <f>I82+I83</f>
        <v>466000</v>
      </c>
    </row>
    <row r="82" spans="1:9" ht="12.75">
      <c r="A82" s="83" t="s">
        <v>58</v>
      </c>
      <c r="B82" s="51" t="s">
        <v>32</v>
      </c>
      <c r="C82" s="48" t="s">
        <v>6</v>
      </c>
      <c r="D82" s="49" t="s">
        <v>5</v>
      </c>
      <c r="E82" s="49" t="s">
        <v>17</v>
      </c>
      <c r="F82" s="49" t="s">
        <v>42</v>
      </c>
      <c r="G82" s="49" t="s">
        <v>18</v>
      </c>
      <c r="H82" s="89" t="s">
        <v>57</v>
      </c>
      <c r="I82" s="61">
        <f>416000+44000+6000</f>
        <v>466000</v>
      </c>
    </row>
    <row r="83" spans="1:9" ht="12.75">
      <c r="A83" s="101" t="s">
        <v>69</v>
      </c>
      <c r="B83" s="51" t="s">
        <v>32</v>
      </c>
      <c r="C83" s="100" t="s">
        <v>6</v>
      </c>
      <c r="D83" s="49" t="s">
        <v>5</v>
      </c>
      <c r="E83" s="49" t="s">
        <v>17</v>
      </c>
      <c r="F83" s="49" t="s">
        <v>42</v>
      </c>
      <c r="G83" s="49" t="s">
        <v>18</v>
      </c>
      <c r="H83" s="89" t="s">
        <v>68</v>
      </c>
      <c r="I83" s="61"/>
    </row>
    <row r="84" spans="1:9" ht="12.75">
      <c r="A84" s="63" t="s">
        <v>51</v>
      </c>
      <c r="B84" s="52" t="s">
        <v>32</v>
      </c>
      <c r="C84" s="13" t="s">
        <v>6</v>
      </c>
      <c r="D84" s="11" t="s">
        <v>5</v>
      </c>
      <c r="E84" s="11" t="s">
        <v>52</v>
      </c>
      <c r="F84" s="11" t="s">
        <v>18</v>
      </c>
      <c r="G84" s="11" t="s">
        <v>18</v>
      </c>
      <c r="H84" s="71"/>
      <c r="I84" s="58">
        <f>I85</f>
        <v>500</v>
      </c>
    </row>
    <row r="85" spans="1:9" ht="25.5">
      <c r="A85" s="35" t="s">
        <v>53</v>
      </c>
      <c r="B85" s="53" t="s">
        <v>32</v>
      </c>
      <c r="C85" s="64" t="s">
        <v>6</v>
      </c>
      <c r="D85" s="31" t="s">
        <v>5</v>
      </c>
      <c r="E85" s="31" t="s">
        <v>52</v>
      </c>
      <c r="F85" s="31" t="s">
        <v>18</v>
      </c>
      <c r="G85" s="31" t="s">
        <v>5</v>
      </c>
      <c r="H85" s="72"/>
      <c r="I85" s="56">
        <f>I86</f>
        <v>500</v>
      </c>
    </row>
    <row r="86" spans="1:9" ht="12.75">
      <c r="A86" s="62" t="s">
        <v>44</v>
      </c>
      <c r="B86" s="51" t="s">
        <v>32</v>
      </c>
      <c r="C86" s="65" t="s">
        <v>6</v>
      </c>
      <c r="D86" s="8" t="s">
        <v>5</v>
      </c>
      <c r="E86" s="8" t="s">
        <v>52</v>
      </c>
      <c r="F86" s="8" t="s">
        <v>18</v>
      </c>
      <c r="G86" s="8" t="s">
        <v>5</v>
      </c>
      <c r="H86" s="70" t="s">
        <v>45</v>
      </c>
      <c r="I86" s="57">
        <v>500</v>
      </c>
    </row>
    <row r="87" spans="1:9" ht="12.75">
      <c r="A87" s="156" t="s">
        <v>102</v>
      </c>
      <c r="B87" s="158" t="s">
        <v>32</v>
      </c>
      <c r="C87" s="159" t="s">
        <v>6</v>
      </c>
      <c r="D87" s="160" t="s">
        <v>5</v>
      </c>
      <c r="E87" s="31" t="s">
        <v>79</v>
      </c>
      <c r="F87" s="31" t="s">
        <v>11</v>
      </c>
      <c r="G87" s="31" t="s">
        <v>18</v>
      </c>
      <c r="H87" s="160"/>
      <c r="I87" s="56">
        <f>I88</f>
        <v>221000</v>
      </c>
    </row>
    <row r="88" spans="1:9" ht="12.75">
      <c r="A88" s="44" t="s">
        <v>38</v>
      </c>
      <c r="B88" s="161" t="s">
        <v>32</v>
      </c>
      <c r="C88" s="162" t="s">
        <v>6</v>
      </c>
      <c r="D88" s="163" t="s">
        <v>5</v>
      </c>
      <c r="E88" s="8" t="s">
        <v>79</v>
      </c>
      <c r="F88" s="8" t="s">
        <v>11</v>
      </c>
      <c r="G88" s="8" t="s">
        <v>18</v>
      </c>
      <c r="H88" s="163" t="s">
        <v>39</v>
      </c>
      <c r="I88" s="57">
        <v>221000</v>
      </c>
    </row>
    <row r="89" spans="1:9" ht="16.5" customHeight="1">
      <c r="A89" s="164" t="s">
        <v>103</v>
      </c>
      <c r="B89" s="158" t="s">
        <v>32</v>
      </c>
      <c r="C89" s="159" t="s">
        <v>6</v>
      </c>
      <c r="D89" s="160" t="s">
        <v>5</v>
      </c>
      <c r="E89" s="165" t="s">
        <v>79</v>
      </c>
      <c r="F89" s="165" t="s">
        <v>11</v>
      </c>
      <c r="G89" s="165" t="s">
        <v>5</v>
      </c>
      <c r="H89" s="160"/>
      <c r="I89" s="56">
        <f>I90</f>
        <v>24556</v>
      </c>
    </row>
    <row r="90" spans="1:9" ht="12.75">
      <c r="A90" s="44" t="s">
        <v>38</v>
      </c>
      <c r="B90" s="161" t="s">
        <v>32</v>
      </c>
      <c r="C90" s="162" t="s">
        <v>6</v>
      </c>
      <c r="D90" s="163" t="s">
        <v>5</v>
      </c>
      <c r="E90" s="8" t="s">
        <v>79</v>
      </c>
      <c r="F90" s="8" t="s">
        <v>11</v>
      </c>
      <c r="G90" s="8" t="s">
        <v>5</v>
      </c>
      <c r="H90" s="163" t="s">
        <v>39</v>
      </c>
      <c r="I90" s="57">
        <v>24556</v>
      </c>
    </row>
    <row r="91" spans="1:9" ht="25.5">
      <c r="A91" s="168" t="s">
        <v>108</v>
      </c>
      <c r="B91" s="169" t="s">
        <v>32</v>
      </c>
      <c r="C91" s="170" t="s">
        <v>6</v>
      </c>
      <c r="D91" s="171" t="s">
        <v>5</v>
      </c>
      <c r="E91" s="172" t="s">
        <v>79</v>
      </c>
      <c r="F91" s="172" t="s">
        <v>109</v>
      </c>
      <c r="G91" s="172" t="s">
        <v>18</v>
      </c>
      <c r="H91" s="171"/>
      <c r="I91" s="173">
        <f>I92</f>
        <v>10100</v>
      </c>
    </row>
    <row r="92" spans="1:9" ht="12.75">
      <c r="A92" s="174" t="s">
        <v>69</v>
      </c>
      <c r="B92" s="161" t="s">
        <v>32</v>
      </c>
      <c r="C92" s="162" t="s">
        <v>6</v>
      </c>
      <c r="D92" s="163" t="s">
        <v>5</v>
      </c>
      <c r="E92" s="8" t="s">
        <v>79</v>
      </c>
      <c r="F92" s="8" t="s">
        <v>109</v>
      </c>
      <c r="G92" s="8" t="s">
        <v>18</v>
      </c>
      <c r="H92" s="163" t="s">
        <v>68</v>
      </c>
      <c r="I92" s="57">
        <v>10100</v>
      </c>
    </row>
    <row r="93" spans="1:9" ht="25.5">
      <c r="A93" s="175" t="s">
        <v>110</v>
      </c>
      <c r="B93" s="169" t="s">
        <v>32</v>
      </c>
      <c r="C93" s="170" t="s">
        <v>6</v>
      </c>
      <c r="D93" s="171" t="s">
        <v>5</v>
      </c>
      <c r="E93" s="176" t="s">
        <v>79</v>
      </c>
      <c r="F93" s="176" t="s">
        <v>109</v>
      </c>
      <c r="G93" s="176" t="s">
        <v>5</v>
      </c>
      <c r="H93" s="171"/>
      <c r="I93" s="173">
        <f>I94</f>
        <v>1000</v>
      </c>
    </row>
    <row r="94" spans="1:9" ht="12.75">
      <c r="A94" s="174" t="s">
        <v>69</v>
      </c>
      <c r="B94" s="161" t="s">
        <v>32</v>
      </c>
      <c r="C94" s="162" t="s">
        <v>6</v>
      </c>
      <c r="D94" s="163" t="s">
        <v>5</v>
      </c>
      <c r="E94" s="8" t="s">
        <v>79</v>
      </c>
      <c r="F94" s="8" t="s">
        <v>109</v>
      </c>
      <c r="G94" s="8" t="s">
        <v>5</v>
      </c>
      <c r="H94" s="163" t="s">
        <v>68</v>
      </c>
      <c r="I94" s="57">
        <v>1000</v>
      </c>
    </row>
    <row r="95" spans="1:9" ht="15.75">
      <c r="A95" s="50" t="s">
        <v>13</v>
      </c>
      <c r="B95" s="76" t="s">
        <v>32</v>
      </c>
      <c r="C95" s="66"/>
      <c r="D95" s="66"/>
      <c r="E95" s="67"/>
      <c r="F95" s="67"/>
      <c r="G95" s="67"/>
      <c r="H95" s="90"/>
      <c r="I95" s="60">
        <f>I14+I41+I46+I59+I69+I78</f>
        <v>2876000</v>
      </c>
    </row>
  </sheetData>
  <sheetProtection/>
  <mergeCells count="8">
    <mergeCell ref="A5:I5"/>
    <mergeCell ref="D7:D12"/>
    <mergeCell ref="E7:G12"/>
    <mergeCell ref="I7:I12"/>
    <mergeCell ref="A7:A12"/>
    <mergeCell ref="B7:B12"/>
    <mergeCell ref="C7:C12"/>
    <mergeCell ref="H7:H12"/>
  </mergeCells>
  <printOptions/>
  <pageMargins left="0.5905511811023623" right="0.1968503937007874" top="0.1968503937007874" bottom="0.1968503937007874" header="0.5118110236220472" footer="0.1968503937007874"/>
  <pageSetup fitToHeight="1" fitToWidth="1" horizontalDpi="600" verticalDpi="600" orientation="portrait" paperSize="9" scale="55" r:id="rId1"/>
  <headerFooter alignWithMargins="0">
    <oddFooter>&amp;CСтраница &amp;P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zoomScaleSheetLayoutView="50" zoomScalePageLayoutView="0" workbookViewId="0" topLeftCell="A73">
      <selection activeCell="H13" sqref="H13:H94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5.25390625" style="0" customWidth="1"/>
    <col min="5" max="5" width="6.00390625" style="0" customWidth="1"/>
    <col min="6" max="6" width="5.25390625" style="0" customWidth="1"/>
    <col min="7" max="7" width="5.125" style="0" customWidth="1"/>
    <col min="8" max="8" width="15.00390625" style="0" customWidth="1"/>
    <col min="9" max="9" width="11.625" style="0" customWidth="1"/>
  </cols>
  <sheetData>
    <row r="1" ht="12.75">
      <c r="E1" s="5" t="s">
        <v>28</v>
      </c>
    </row>
    <row r="2" spans="5:13" ht="12" customHeight="1">
      <c r="E2" s="46" t="s">
        <v>43</v>
      </c>
      <c r="I2" s="45"/>
      <c r="J2" s="45"/>
      <c r="K2" s="45"/>
      <c r="L2" s="45"/>
      <c r="M2" s="45"/>
    </row>
    <row r="3" spans="5:13" ht="12.75">
      <c r="E3" s="47" t="s">
        <v>67</v>
      </c>
      <c r="I3" s="45"/>
      <c r="J3" s="45"/>
      <c r="K3" s="45"/>
      <c r="L3" s="45"/>
      <c r="M3" s="45"/>
    </row>
    <row r="4" spans="8:13" ht="12.75">
      <c r="H4" s="45"/>
      <c r="I4" s="45"/>
      <c r="J4" s="45"/>
      <c r="K4" s="45"/>
      <c r="L4" s="45"/>
      <c r="M4" s="45"/>
    </row>
    <row r="5" spans="1:8" ht="23.25" customHeight="1">
      <c r="A5" s="182" t="s">
        <v>70</v>
      </c>
      <c r="B5" s="182"/>
      <c r="C5" s="182"/>
      <c r="D5" s="182"/>
      <c r="E5" s="182"/>
      <c r="F5" s="182"/>
      <c r="G5" s="182"/>
      <c r="H5" s="182"/>
    </row>
    <row r="6" spans="1:8" ht="13.5" thickBot="1">
      <c r="A6" s="2"/>
      <c r="B6" s="1"/>
      <c r="C6" s="1"/>
      <c r="D6" s="4"/>
      <c r="E6" s="4"/>
      <c r="F6" s="4"/>
      <c r="G6" s="4"/>
      <c r="H6" s="6" t="s">
        <v>46</v>
      </c>
    </row>
    <row r="7" spans="1:8" ht="12.75" customHeight="1">
      <c r="A7" s="195" t="s">
        <v>3</v>
      </c>
      <c r="B7" s="199" t="s">
        <v>4</v>
      </c>
      <c r="C7" s="183" t="s">
        <v>9</v>
      </c>
      <c r="D7" s="186" t="s">
        <v>14</v>
      </c>
      <c r="E7" s="187"/>
      <c r="F7" s="188"/>
      <c r="G7" s="205" t="s">
        <v>15</v>
      </c>
      <c r="H7" s="208" t="s">
        <v>20</v>
      </c>
    </row>
    <row r="8" spans="1:8" ht="12.75">
      <c r="A8" s="196"/>
      <c r="B8" s="200"/>
      <c r="C8" s="184"/>
      <c r="D8" s="189"/>
      <c r="E8" s="190"/>
      <c r="F8" s="191"/>
      <c r="G8" s="206"/>
      <c r="H8" s="194"/>
    </row>
    <row r="9" spans="1:8" ht="12.75">
      <c r="A9" s="196"/>
      <c r="B9" s="200"/>
      <c r="C9" s="184"/>
      <c r="D9" s="189"/>
      <c r="E9" s="190"/>
      <c r="F9" s="191"/>
      <c r="G9" s="206"/>
      <c r="H9" s="194"/>
    </row>
    <row r="10" spans="1:8" ht="12.75">
      <c r="A10" s="196"/>
      <c r="B10" s="200"/>
      <c r="C10" s="184"/>
      <c r="D10" s="189"/>
      <c r="E10" s="190"/>
      <c r="F10" s="191"/>
      <c r="G10" s="206"/>
      <c r="H10" s="194"/>
    </row>
    <row r="11" spans="1:8" ht="12.75">
      <c r="A11" s="196"/>
      <c r="B11" s="200"/>
      <c r="C11" s="184"/>
      <c r="D11" s="189"/>
      <c r="E11" s="190"/>
      <c r="F11" s="191"/>
      <c r="G11" s="206"/>
      <c r="H11" s="194"/>
    </row>
    <row r="12" spans="1:8" ht="13.5" thickBot="1">
      <c r="A12" s="209"/>
      <c r="B12" s="210"/>
      <c r="C12" s="211"/>
      <c r="D12" s="212"/>
      <c r="E12" s="213"/>
      <c r="F12" s="214"/>
      <c r="G12" s="207"/>
      <c r="H12" s="194"/>
    </row>
    <row r="13" spans="1:8" ht="15.75">
      <c r="A13" s="20" t="s">
        <v>12</v>
      </c>
      <c r="B13" s="21" t="s">
        <v>5</v>
      </c>
      <c r="C13" s="22"/>
      <c r="D13" s="22"/>
      <c r="E13" s="22"/>
      <c r="F13" s="22"/>
      <c r="G13" s="91"/>
      <c r="H13" s="60">
        <f>H14+H18+H30+H36</f>
        <v>1134072.9</v>
      </c>
    </row>
    <row r="14" spans="1:8" ht="27.75" customHeight="1">
      <c r="A14" s="17" t="s">
        <v>24</v>
      </c>
      <c r="B14" s="12" t="s">
        <v>5</v>
      </c>
      <c r="C14" s="7" t="s">
        <v>8</v>
      </c>
      <c r="D14" s="7"/>
      <c r="E14" s="7"/>
      <c r="F14" s="7"/>
      <c r="G14" s="68"/>
      <c r="H14" s="59">
        <f>H15</f>
        <v>528443.4</v>
      </c>
    </row>
    <row r="15" spans="1:8" ht="15.75" customHeight="1">
      <c r="A15" s="18" t="s">
        <v>19</v>
      </c>
      <c r="B15" s="13" t="s">
        <v>5</v>
      </c>
      <c r="C15" s="11" t="s">
        <v>8</v>
      </c>
      <c r="D15" s="11" t="s">
        <v>36</v>
      </c>
      <c r="E15" s="11" t="s">
        <v>18</v>
      </c>
      <c r="F15" s="11" t="s">
        <v>18</v>
      </c>
      <c r="G15" s="71"/>
      <c r="H15" s="58">
        <f>H16</f>
        <v>528443.4</v>
      </c>
    </row>
    <row r="16" spans="1:8" ht="14.25" customHeight="1">
      <c r="A16" s="29" t="s">
        <v>37</v>
      </c>
      <c r="B16" s="30" t="s">
        <v>5</v>
      </c>
      <c r="C16" s="31" t="s">
        <v>8</v>
      </c>
      <c r="D16" s="31" t="s">
        <v>36</v>
      </c>
      <c r="E16" s="31" t="s">
        <v>10</v>
      </c>
      <c r="F16" s="31" t="s">
        <v>18</v>
      </c>
      <c r="G16" s="72"/>
      <c r="H16" s="56">
        <f>H17</f>
        <v>528443.4</v>
      </c>
    </row>
    <row r="17" spans="1:8" ht="14.25" customHeight="1">
      <c r="A17" s="44" t="s">
        <v>38</v>
      </c>
      <c r="B17" s="34" t="s">
        <v>5</v>
      </c>
      <c r="C17" s="8" t="s">
        <v>8</v>
      </c>
      <c r="D17" s="8" t="s">
        <v>36</v>
      </c>
      <c r="E17" s="8" t="s">
        <v>10</v>
      </c>
      <c r="F17" s="8" t="s">
        <v>18</v>
      </c>
      <c r="G17" s="70" t="s">
        <v>39</v>
      </c>
      <c r="H17" s="57">
        <f>458443.4+50000+20000</f>
        <v>528443.4</v>
      </c>
    </row>
    <row r="18" spans="1:8" ht="29.25" customHeight="1">
      <c r="A18" s="17" t="s">
        <v>23</v>
      </c>
      <c r="B18" s="12" t="s">
        <v>5</v>
      </c>
      <c r="C18" s="7" t="s">
        <v>11</v>
      </c>
      <c r="D18" s="7"/>
      <c r="E18" s="7"/>
      <c r="F18" s="7"/>
      <c r="G18" s="68"/>
      <c r="H18" s="59">
        <f>H19+H28</f>
        <v>561829.5</v>
      </c>
    </row>
    <row r="19" spans="1:8" ht="14.25" customHeight="1">
      <c r="A19" s="18" t="s">
        <v>19</v>
      </c>
      <c r="B19" s="13" t="s">
        <v>5</v>
      </c>
      <c r="C19" s="11" t="s">
        <v>11</v>
      </c>
      <c r="D19" s="11" t="s">
        <v>36</v>
      </c>
      <c r="E19" s="11" t="s">
        <v>18</v>
      </c>
      <c r="F19" s="11" t="s">
        <v>18</v>
      </c>
      <c r="G19" s="71"/>
      <c r="H19" s="58">
        <f>H20+H22+H24+H26</f>
        <v>556829.5</v>
      </c>
    </row>
    <row r="20" spans="1:8" ht="14.25" customHeight="1">
      <c r="A20" s="32" t="s">
        <v>2</v>
      </c>
      <c r="B20" s="30" t="s">
        <v>5</v>
      </c>
      <c r="C20" s="31" t="s">
        <v>11</v>
      </c>
      <c r="D20" s="31" t="s">
        <v>36</v>
      </c>
      <c r="E20" s="31" t="s">
        <v>11</v>
      </c>
      <c r="F20" s="31" t="s">
        <v>18</v>
      </c>
      <c r="G20" s="72"/>
      <c r="H20" s="56">
        <f>H21</f>
        <v>555329.5</v>
      </c>
    </row>
    <row r="21" spans="1:8" ht="12.75" customHeight="1">
      <c r="A21" s="62" t="s">
        <v>38</v>
      </c>
      <c r="B21" s="14" t="s">
        <v>5</v>
      </c>
      <c r="C21" s="8" t="s">
        <v>11</v>
      </c>
      <c r="D21" s="8" t="s">
        <v>36</v>
      </c>
      <c r="E21" s="8" t="s">
        <v>11</v>
      </c>
      <c r="F21" s="8" t="s">
        <v>18</v>
      </c>
      <c r="G21" s="70" t="s">
        <v>39</v>
      </c>
      <c r="H21" s="57">
        <f>555329.5</f>
        <v>555329.5</v>
      </c>
    </row>
    <row r="22" spans="1:8" ht="76.5" customHeight="1">
      <c r="A22" s="35" t="s">
        <v>47</v>
      </c>
      <c r="B22" s="36" t="s">
        <v>5</v>
      </c>
      <c r="C22" s="31" t="s">
        <v>11</v>
      </c>
      <c r="D22" s="31" t="s">
        <v>36</v>
      </c>
      <c r="E22" s="31" t="s">
        <v>11</v>
      </c>
      <c r="F22" s="31" t="s">
        <v>5</v>
      </c>
      <c r="G22" s="72"/>
      <c r="H22" s="56">
        <f>H23</f>
        <v>500</v>
      </c>
    </row>
    <row r="23" spans="1:8" ht="14.25" customHeight="1">
      <c r="A23" s="62" t="s">
        <v>44</v>
      </c>
      <c r="B23" s="14" t="s">
        <v>5</v>
      </c>
      <c r="C23" s="8" t="s">
        <v>11</v>
      </c>
      <c r="D23" s="8" t="s">
        <v>36</v>
      </c>
      <c r="E23" s="8" t="s">
        <v>11</v>
      </c>
      <c r="F23" s="8" t="s">
        <v>5</v>
      </c>
      <c r="G23" s="70" t="s">
        <v>45</v>
      </c>
      <c r="H23" s="57">
        <v>500</v>
      </c>
    </row>
    <row r="24" spans="1:8" ht="30" customHeight="1">
      <c r="A24" s="37" t="s">
        <v>48</v>
      </c>
      <c r="B24" s="30" t="s">
        <v>5</v>
      </c>
      <c r="C24" s="31" t="s">
        <v>11</v>
      </c>
      <c r="D24" s="31" t="s">
        <v>36</v>
      </c>
      <c r="E24" s="31" t="s">
        <v>11</v>
      </c>
      <c r="F24" s="31" t="s">
        <v>8</v>
      </c>
      <c r="G24" s="72"/>
      <c r="H24" s="56">
        <f>H25</f>
        <v>500</v>
      </c>
    </row>
    <row r="25" spans="1:8" ht="16.5" customHeight="1">
      <c r="A25" s="62" t="s">
        <v>44</v>
      </c>
      <c r="B25" s="14" t="s">
        <v>5</v>
      </c>
      <c r="C25" s="8" t="s">
        <v>11</v>
      </c>
      <c r="D25" s="8" t="s">
        <v>36</v>
      </c>
      <c r="E25" s="8" t="s">
        <v>11</v>
      </c>
      <c r="F25" s="8" t="s">
        <v>8</v>
      </c>
      <c r="G25" s="70" t="s">
        <v>45</v>
      </c>
      <c r="H25" s="57">
        <v>500</v>
      </c>
    </row>
    <row r="26" spans="1:10" ht="36.75" customHeight="1">
      <c r="A26" s="37" t="s">
        <v>56</v>
      </c>
      <c r="B26" s="30" t="s">
        <v>5</v>
      </c>
      <c r="C26" s="31" t="s">
        <v>11</v>
      </c>
      <c r="D26" s="31" t="s">
        <v>36</v>
      </c>
      <c r="E26" s="31" t="s">
        <v>11</v>
      </c>
      <c r="F26" s="31" t="s">
        <v>10</v>
      </c>
      <c r="G26" s="72"/>
      <c r="H26" s="56">
        <f>H27</f>
        <v>500</v>
      </c>
      <c r="J26" s="82"/>
    </row>
    <row r="27" spans="1:8" ht="16.5" customHeight="1">
      <c r="A27" s="62" t="s">
        <v>44</v>
      </c>
      <c r="B27" s="14" t="s">
        <v>5</v>
      </c>
      <c r="C27" s="8" t="s">
        <v>11</v>
      </c>
      <c r="D27" s="8" t="s">
        <v>36</v>
      </c>
      <c r="E27" s="8" t="s">
        <v>11</v>
      </c>
      <c r="F27" s="8" t="s">
        <v>10</v>
      </c>
      <c r="G27" s="70" t="s">
        <v>45</v>
      </c>
      <c r="H27" s="57">
        <v>500</v>
      </c>
    </row>
    <row r="28" spans="1:8" ht="44.25" customHeight="1">
      <c r="A28" s="97" t="s">
        <v>59</v>
      </c>
      <c r="B28" s="98" t="s">
        <v>5</v>
      </c>
      <c r="C28" s="11" t="s">
        <v>11</v>
      </c>
      <c r="D28" s="11" t="s">
        <v>60</v>
      </c>
      <c r="E28" s="11" t="s">
        <v>54</v>
      </c>
      <c r="F28" s="11" t="s">
        <v>18</v>
      </c>
      <c r="G28" s="11"/>
      <c r="H28" s="58">
        <f>H29</f>
        <v>5000</v>
      </c>
    </row>
    <row r="29" spans="1:8" ht="16.5" customHeight="1">
      <c r="A29" s="94" t="s">
        <v>38</v>
      </c>
      <c r="B29" s="34" t="s">
        <v>5</v>
      </c>
      <c r="C29" s="8" t="s">
        <v>11</v>
      </c>
      <c r="D29" s="8" t="s">
        <v>60</v>
      </c>
      <c r="E29" s="8" t="s">
        <v>54</v>
      </c>
      <c r="F29" s="8" t="s">
        <v>18</v>
      </c>
      <c r="G29" s="70" t="s">
        <v>39</v>
      </c>
      <c r="H29" s="57">
        <v>5000</v>
      </c>
    </row>
    <row r="30" spans="1:8" ht="16.5" customHeight="1">
      <c r="A30" s="95" t="s">
        <v>61</v>
      </c>
      <c r="B30" s="96" t="s">
        <v>5</v>
      </c>
      <c r="C30" s="7" t="s">
        <v>62</v>
      </c>
      <c r="D30" s="7"/>
      <c r="E30" s="7"/>
      <c r="F30" s="7"/>
      <c r="G30" s="7"/>
      <c r="H30" s="59">
        <f>H32+H34</f>
        <v>32100</v>
      </c>
    </row>
    <row r="31" spans="1:8" ht="16.5" customHeight="1">
      <c r="A31" s="97" t="s">
        <v>63</v>
      </c>
      <c r="B31" s="98" t="s">
        <v>5</v>
      </c>
      <c r="C31" s="11" t="s">
        <v>62</v>
      </c>
      <c r="D31" s="11" t="s">
        <v>64</v>
      </c>
      <c r="E31" s="11" t="s">
        <v>18</v>
      </c>
      <c r="F31" s="11" t="s">
        <v>18</v>
      </c>
      <c r="G31" s="11"/>
      <c r="H31" s="58">
        <f>H32+H34</f>
        <v>32100</v>
      </c>
    </row>
    <row r="32" spans="1:8" ht="16.5" customHeight="1">
      <c r="A32" s="35" t="s">
        <v>65</v>
      </c>
      <c r="B32" s="64" t="s">
        <v>5</v>
      </c>
      <c r="C32" s="31" t="s">
        <v>62</v>
      </c>
      <c r="D32" s="31" t="s">
        <v>64</v>
      </c>
      <c r="E32" s="31" t="s">
        <v>18</v>
      </c>
      <c r="F32" s="31" t="s">
        <v>8</v>
      </c>
      <c r="G32" s="31"/>
      <c r="H32" s="56">
        <f>H33</f>
        <v>31000</v>
      </c>
    </row>
    <row r="33" spans="1:8" ht="16.5" customHeight="1">
      <c r="A33" s="44" t="s">
        <v>38</v>
      </c>
      <c r="B33" s="99" t="s">
        <v>5</v>
      </c>
      <c r="C33" s="8" t="s">
        <v>62</v>
      </c>
      <c r="D33" s="8" t="s">
        <v>64</v>
      </c>
      <c r="E33" s="8" t="s">
        <v>18</v>
      </c>
      <c r="F33" s="8" t="s">
        <v>8</v>
      </c>
      <c r="G33" s="8" t="s">
        <v>39</v>
      </c>
      <c r="H33" s="57">
        <v>31000</v>
      </c>
    </row>
    <row r="34" spans="1:8" ht="16.5" customHeight="1">
      <c r="A34" s="29" t="s">
        <v>66</v>
      </c>
      <c r="B34" s="36" t="s">
        <v>5</v>
      </c>
      <c r="C34" s="31" t="s">
        <v>62</v>
      </c>
      <c r="D34" s="31" t="s">
        <v>64</v>
      </c>
      <c r="E34" s="31" t="s">
        <v>18</v>
      </c>
      <c r="F34" s="31" t="s">
        <v>10</v>
      </c>
      <c r="G34" s="72"/>
      <c r="H34" s="56">
        <f>H35</f>
        <v>1100</v>
      </c>
    </row>
    <row r="35" spans="1:8" ht="16.5" customHeight="1">
      <c r="A35" s="44" t="s">
        <v>38</v>
      </c>
      <c r="B35" s="99" t="s">
        <v>5</v>
      </c>
      <c r="C35" s="8" t="s">
        <v>62</v>
      </c>
      <c r="D35" s="8" t="s">
        <v>64</v>
      </c>
      <c r="E35" s="8" t="s">
        <v>18</v>
      </c>
      <c r="F35" s="8" t="s">
        <v>10</v>
      </c>
      <c r="G35" s="8" t="s">
        <v>39</v>
      </c>
      <c r="H35" s="57">
        <v>1100</v>
      </c>
    </row>
    <row r="36" spans="1:8" ht="12.75">
      <c r="A36" s="177" t="s">
        <v>111</v>
      </c>
      <c r="B36" s="114" t="s">
        <v>5</v>
      </c>
      <c r="C36" s="7" t="s">
        <v>109</v>
      </c>
      <c r="D36" s="7"/>
      <c r="E36" s="7"/>
      <c r="F36" s="7"/>
      <c r="G36" s="68"/>
      <c r="H36" s="59">
        <f>H38</f>
        <v>11700</v>
      </c>
    </row>
    <row r="37" spans="1:8" ht="25.5">
      <c r="A37" s="179" t="s">
        <v>112</v>
      </c>
      <c r="B37" s="116" t="s">
        <v>5</v>
      </c>
      <c r="C37" s="11" t="s">
        <v>109</v>
      </c>
      <c r="D37" s="11" t="s">
        <v>36</v>
      </c>
      <c r="E37" s="11" t="s">
        <v>18</v>
      </c>
      <c r="F37" s="11" t="s">
        <v>18</v>
      </c>
      <c r="G37" s="71"/>
      <c r="H37" s="58">
        <f>H38</f>
        <v>11700</v>
      </c>
    </row>
    <row r="38" spans="1:8" ht="14.25" customHeight="1">
      <c r="A38" s="141" t="s">
        <v>2</v>
      </c>
      <c r="B38" s="36" t="s">
        <v>5</v>
      </c>
      <c r="C38" s="31" t="s">
        <v>109</v>
      </c>
      <c r="D38" s="31" t="s">
        <v>36</v>
      </c>
      <c r="E38" s="31" t="s">
        <v>11</v>
      </c>
      <c r="F38" s="31" t="s">
        <v>18</v>
      </c>
      <c r="G38" s="72"/>
      <c r="H38" s="56">
        <f>H39</f>
        <v>11700</v>
      </c>
    </row>
    <row r="39" spans="1:8" ht="12.75">
      <c r="A39" s="181" t="s">
        <v>38</v>
      </c>
      <c r="B39" s="34" t="s">
        <v>5</v>
      </c>
      <c r="C39" s="8" t="s">
        <v>109</v>
      </c>
      <c r="D39" s="8" t="s">
        <v>36</v>
      </c>
      <c r="E39" s="8" t="s">
        <v>11</v>
      </c>
      <c r="F39" s="8" t="s">
        <v>18</v>
      </c>
      <c r="G39" s="70" t="s">
        <v>39</v>
      </c>
      <c r="H39" s="57">
        <v>11700</v>
      </c>
    </row>
    <row r="40" spans="1:9" ht="15.75">
      <c r="A40" s="23" t="s">
        <v>25</v>
      </c>
      <c r="B40" s="24" t="s">
        <v>8</v>
      </c>
      <c r="C40" s="84"/>
      <c r="D40" s="84"/>
      <c r="E40" s="84"/>
      <c r="F40" s="84"/>
      <c r="G40" s="85"/>
      <c r="H40" s="60">
        <f>H41</f>
        <v>73900</v>
      </c>
      <c r="I40" s="55"/>
    </row>
    <row r="41" spans="1:9" ht="12.75">
      <c r="A41" s="17" t="s">
        <v>26</v>
      </c>
      <c r="B41" s="12" t="s">
        <v>8</v>
      </c>
      <c r="C41" s="7" t="s">
        <v>10</v>
      </c>
      <c r="D41" s="7"/>
      <c r="E41" s="7"/>
      <c r="F41" s="7"/>
      <c r="G41" s="68"/>
      <c r="H41" s="59">
        <f>H42</f>
        <v>73900</v>
      </c>
      <c r="I41" s="55"/>
    </row>
    <row r="42" spans="1:9" ht="12.75">
      <c r="A42" s="33" t="s">
        <v>19</v>
      </c>
      <c r="B42" s="27" t="s">
        <v>8</v>
      </c>
      <c r="C42" s="28" t="s">
        <v>10</v>
      </c>
      <c r="D42" s="28" t="s">
        <v>16</v>
      </c>
      <c r="E42" s="28" t="s">
        <v>18</v>
      </c>
      <c r="F42" s="28" t="s">
        <v>18</v>
      </c>
      <c r="G42" s="69"/>
      <c r="H42" s="58">
        <f>H43</f>
        <v>73900</v>
      </c>
      <c r="I42" s="55"/>
    </row>
    <row r="43" spans="1:9" ht="25.5">
      <c r="A43" s="35" t="s">
        <v>27</v>
      </c>
      <c r="B43" s="36" t="s">
        <v>8</v>
      </c>
      <c r="C43" s="31" t="s">
        <v>10</v>
      </c>
      <c r="D43" s="31" t="s">
        <v>16</v>
      </c>
      <c r="E43" s="31" t="s">
        <v>40</v>
      </c>
      <c r="F43" s="31" t="s">
        <v>18</v>
      </c>
      <c r="G43" s="72"/>
      <c r="H43" s="56">
        <f>H44</f>
        <v>73900</v>
      </c>
      <c r="I43" s="55"/>
    </row>
    <row r="44" spans="1:9" ht="12.75">
      <c r="A44" s="44" t="s">
        <v>38</v>
      </c>
      <c r="B44" s="34" t="s">
        <v>8</v>
      </c>
      <c r="C44" s="8" t="s">
        <v>10</v>
      </c>
      <c r="D44" s="8" t="s">
        <v>16</v>
      </c>
      <c r="E44" s="8" t="s">
        <v>40</v>
      </c>
      <c r="F44" s="8" t="s">
        <v>18</v>
      </c>
      <c r="G44" s="70" t="s">
        <v>39</v>
      </c>
      <c r="H44" s="57">
        <v>73900</v>
      </c>
      <c r="I44" s="55"/>
    </row>
    <row r="45" spans="1:9" ht="15.75">
      <c r="A45" s="108" t="s">
        <v>72</v>
      </c>
      <c r="B45" s="109" t="s">
        <v>10</v>
      </c>
      <c r="C45" s="110"/>
      <c r="D45" s="110"/>
      <c r="E45" s="110"/>
      <c r="F45" s="110"/>
      <c r="G45" s="111"/>
      <c r="H45" s="112">
        <f>H46</f>
        <v>173900</v>
      </c>
      <c r="I45" s="55"/>
    </row>
    <row r="46" spans="1:9" ht="12.75">
      <c r="A46" s="113" t="s">
        <v>73</v>
      </c>
      <c r="B46" s="114" t="s">
        <v>10</v>
      </c>
      <c r="C46" s="7" t="s">
        <v>54</v>
      </c>
      <c r="D46" s="7"/>
      <c r="E46" s="7"/>
      <c r="F46" s="7"/>
      <c r="G46" s="115"/>
      <c r="H46" s="59">
        <f>H47+H52+H54+H56</f>
        <v>173900</v>
      </c>
      <c r="I46" s="55"/>
    </row>
    <row r="47" spans="1:9" ht="25.5">
      <c r="A47" s="97" t="s">
        <v>74</v>
      </c>
      <c r="B47" s="116" t="s">
        <v>10</v>
      </c>
      <c r="C47" s="11" t="s">
        <v>54</v>
      </c>
      <c r="D47" s="11" t="s">
        <v>75</v>
      </c>
      <c r="E47" s="11" t="s">
        <v>18</v>
      </c>
      <c r="F47" s="11" t="s">
        <v>18</v>
      </c>
      <c r="G47" s="117"/>
      <c r="H47" s="58">
        <f>H48+H50</f>
        <v>5900</v>
      </c>
      <c r="I47" s="55"/>
    </row>
    <row r="48" spans="1:9" ht="12.75">
      <c r="A48" s="35" t="s">
        <v>76</v>
      </c>
      <c r="B48" s="36" t="s">
        <v>10</v>
      </c>
      <c r="C48" s="31" t="s">
        <v>54</v>
      </c>
      <c r="D48" s="31" t="s">
        <v>75</v>
      </c>
      <c r="E48" s="31" t="s">
        <v>18</v>
      </c>
      <c r="F48" s="31" t="s">
        <v>8</v>
      </c>
      <c r="G48" s="118"/>
      <c r="H48" s="56">
        <f>H49</f>
        <v>900</v>
      </c>
      <c r="I48" s="55"/>
    </row>
    <row r="49" spans="1:9" ht="12.75">
      <c r="A49" s="44" t="s">
        <v>38</v>
      </c>
      <c r="B49" s="34" t="s">
        <v>10</v>
      </c>
      <c r="C49" s="8" t="s">
        <v>54</v>
      </c>
      <c r="D49" s="8" t="s">
        <v>75</v>
      </c>
      <c r="E49" s="8" t="s">
        <v>18</v>
      </c>
      <c r="F49" s="8" t="s">
        <v>8</v>
      </c>
      <c r="G49" s="119" t="s">
        <v>39</v>
      </c>
      <c r="H49" s="57">
        <v>900</v>
      </c>
      <c r="I49" s="55"/>
    </row>
    <row r="50" spans="1:9" ht="12.75">
      <c r="A50" s="35" t="s">
        <v>77</v>
      </c>
      <c r="B50" s="36" t="s">
        <v>10</v>
      </c>
      <c r="C50" s="31" t="s">
        <v>54</v>
      </c>
      <c r="D50" s="31" t="s">
        <v>75</v>
      </c>
      <c r="E50" s="31" t="s">
        <v>18</v>
      </c>
      <c r="F50" s="31" t="s">
        <v>10</v>
      </c>
      <c r="G50" s="118"/>
      <c r="H50" s="56">
        <f>H51</f>
        <v>5000</v>
      </c>
      <c r="I50" s="55"/>
    </row>
    <row r="51" spans="1:9" ht="12.75">
      <c r="A51" s="44" t="s">
        <v>38</v>
      </c>
      <c r="B51" s="34" t="s">
        <v>10</v>
      </c>
      <c r="C51" s="8" t="s">
        <v>54</v>
      </c>
      <c r="D51" s="8" t="s">
        <v>75</v>
      </c>
      <c r="E51" s="8" t="s">
        <v>18</v>
      </c>
      <c r="F51" s="8" t="s">
        <v>10</v>
      </c>
      <c r="G51" s="119" t="s">
        <v>39</v>
      </c>
      <c r="H51" s="57">
        <v>5000</v>
      </c>
      <c r="I51" s="55"/>
    </row>
    <row r="52" spans="1:8" ht="25.5">
      <c r="A52" s="141" t="s">
        <v>91</v>
      </c>
      <c r="B52" s="36" t="s">
        <v>10</v>
      </c>
      <c r="C52" s="31" t="s">
        <v>54</v>
      </c>
      <c r="D52" s="31" t="s">
        <v>93</v>
      </c>
      <c r="E52" s="31" t="s">
        <v>94</v>
      </c>
      <c r="F52" s="31" t="s">
        <v>18</v>
      </c>
      <c r="G52" s="118"/>
      <c r="H52" s="56">
        <f>H53</f>
        <v>0</v>
      </c>
    </row>
    <row r="53" spans="1:8" ht="25.5">
      <c r="A53" s="101" t="s">
        <v>92</v>
      </c>
      <c r="B53" s="137" t="s">
        <v>10</v>
      </c>
      <c r="C53" s="138" t="s">
        <v>54</v>
      </c>
      <c r="D53" s="138" t="s">
        <v>93</v>
      </c>
      <c r="E53" s="138" t="s">
        <v>94</v>
      </c>
      <c r="F53" s="138" t="s">
        <v>18</v>
      </c>
      <c r="G53" s="139" t="s">
        <v>39</v>
      </c>
      <c r="H53" s="140"/>
    </row>
    <row r="54" spans="1:8" ht="25.5">
      <c r="A54" s="120" t="s">
        <v>78</v>
      </c>
      <c r="B54" s="121" t="s">
        <v>10</v>
      </c>
      <c r="C54" s="122" t="s">
        <v>54</v>
      </c>
      <c r="D54" s="122" t="s">
        <v>79</v>
      </c>
      <c r="E54" s="122" t="s">
        <v>11</v>
      </c>
      <c r="F54" s="122" t="s">
        <v>18</v>
      </c>
      <c r="G54" s="123"/>
      <c r="H54" s="124">
        <f>H55</f>
        <v>155000</v>
      </c>
    </row>
    <row r="55" spans="1:8" ht="12.75">
      <c r="A55" s="83" t="s">
        <v>81</v>
      </c>
      <c r="B55" s="126" t="s">
        <v>10</v>
      </c>
      <c r="C55" s="127" t="s">
        <v>54</v>
      </c>
      <c r="D55" s="127" t="s">
        <v>79</v>
      </c>
      <c r="E55" s="127" t="s">
        <v>11</v>
      </c>
      <c r="F55" s="127" t="s">
        <v>18</v>
      </c>
      <c r="G55" s="128" t="s">
        <v>39</v>
      </c>
      <c r="H55" s="129">
        <v>155000</v>
      </c>
    </row>
    <row r="56" spans="1:8" ht="25.5">
      <c r="A56" s="120" t="s">
        <v>80</v>
      </c>
      <c r="B56" s="121" t="s">
        <v>10</v>
      </c>
      <c r="C56" s="122" t="s">
        <v>54</v>
      </c>
      <c r="D56" s="122" t="s">
        <v>79</v>
      </c>
      <c r="E56" s="122" t="s">
        <v>11</v>
      </c>
      <c r="F56" s="122" t="s">
        <v>5</v>
      </c>
      <c r="G56" s="123"/>
      <c r="H56" s="124">
        <f>H57</f>
        <v>13000</v>
      </c>
    </row>
    <row r="57" spans="1:8" ht="12.75">
      <c r="A57" s="125" t="s">
        <v>38</v>
      </c>
      <c r="B57" s="126" t="s">
        <v>10</v>
      </c>
      <c r="C57" s="127" t="s">
        <v>54</v>
      </c>
      <c r="D57" s="127" t="s">
        <v>79</v>
      </c>
      <c r="E57" s="127" t="s">
        <v>11</v>
      </c>
      <c r="F57" s="127" t="s">
        <v>5</v>
      </c>
      <c r="G57" s="128" t="s">
        <v>39</v>
      </c>
      <c r="H57" s="129">
        <v>13000</v>
      </c>
    </row>
    <row r="58" spans="1:8" ht="15.75">
      <c r="A58" s="23" t="s">
        <v>83</v>
      </c>
      <c r="B58" s="131"/>
      <c r="C58" s="132"/>
      <c r="D58" s="132"/>
      <c r="E58" s="132"/>
      <c r="F58" s="132"/>
      <c r="G58" s="133"/>
      <c r="H58" s="134">
        <f>H59+H64</f>
        <v>733971.1</v>
      </c>
    </row>
    <row r="59" spans="1:8" ht="12.75">
      <c r="A59" s="142" t="s">
        <v>95</v>
      </c>
      <c r="B59" s="144" t="s">
        <v>11</v>
      </c>
      <c r="C59" s="145" t="s">
        <v>96</v>
      </c>
      <c r="D59" s="145"/>
      <c r="E59" s="145"/>
      <c r="F59" s="145"/>
      <c r="G59" s="145"/>
      <c r="H59" s="146">
        <f>H60+H62</f>
        <v>682570.5</v>
      </c>
    </row>
    <row r="60" spans="1:8" ht="25.5">
      <c r="A60" s="156" t="s">
        <v>100</v>
      </c>
      <c r="B60" s="148" t="s">
        <v>11</v>
      </c>
      <c r="C60" s="149" t="s">
        <v>96</v>
      </c>
      <c r="D60" s="149" t="s">
        <v>98</v>
      </c>
      <c r="E60" s="149" t="s">
        <v>99</v>
      </c>
      <c r="F60" s="149" t="s">
        <v>5</v>
      </c>
      <c r="G60" s="149"/>
      <c r="H60" s="150">
        <f>H61</f>
        <v>30570.5</v>
      </c>
    </row>
    <row r="61" spans="1:8" ht="12.75">
      <c r="A61" s="151" t="s">
        <v>38</v>
      </c>
      <c r="B61" s="153" t="s">
        <v>11</v>
      </c>
      <c r="C61" s="154" t="s">
        <v>96</v>
      </c>
      <c r="D61" s="154" t="s">
        <v>98</v>
      </c>
      <c r="E61" s="154" t="s">
        <v>99</v>
      </c>
      <c r="F61" s="154" t="s">
        <v>5</v>
      </c>
      <c r="G61" s="154" t="s">
        <v>39</v>
      </c>
      <c r="H61" s="155">
        <v>30570.5</v>
      </c>
    </row>
    <row r="62" spans="1:8" ht="12.75">
      <c r="A62" s="156" t="s">
        <v>97</v>
      </c>
      <c r="B62" s="148" t="s">
        <v>11</v>
      </c>
      <c r="C62" s="149" t="s">
        <v>96</v>
      </c>
      <c r="D62" s="149" t="s">
        <v>98</v>
      </c>
      <c r="E62" s="149" t="s">
        <v>99</v>
      </c>
      <c r="F62" s="149" t="s">
        <v>8</v>
      </c>
      <c r="G62" s="149"/>
      <c r="H62" s="150">
        <f>H63</f>
        <v>652000</v>
      </c>
    </row>
    <row r="63" spans="1:8" ht="12.75">
      <c r="A63" s="151" t="s">
        <v>38</v>
      </c>
      <c r="B63" s="153" t="s">
        <v>11</v>
      </c>
      <c r="C63" s="154" t="s">
        <v>96</v>
      </c>
      <c r="D63" s="154" t="s">
        <v>98</v>
      </c>
      <c r="E63" s="154" t="s">
        <v>99</v>
      </c>
      <c r="F63" s="154" t="s">
        <v>8</v>
      </c>
      <c r="G63" s="154" t="s">
        <v>39</v>
      </c>
      <c r="H63" s="155">
        <v>652000</v>
      </c>
    </row>
    <row r="64" spans="1:8" ht="12.75">
      <c r="A64" s="17" t="s">
        <v>84</v>
      </c>
      <c r="B64" s="12" t="s">
        <v>11</v>
      </c>
      <c r="C64" s="7" t="s">
        <v>85</v>
      </c>
      <c r="D64" s="7"/>
      <c r="E64" s="7"/>
      <c r="F64" s="7"/>
      <c r="G64" s="68"/>
      <c r="H64" s="59">
        <f>H65</f>
        <v>51400.6</v>
      </c>
    </row>
    <row r="65" spans="1:8" ht="12.75">
      <c r="A65" s="135" t="s">
        <v>86</v>
      </c>
      <c r="B65" s="27" t="s">
        <v>11</v>
      </c>
      <c r="C65" s="28" t="s">
        <v>85</v>
      </c>
      <c r="D65" s="28" t="s">
        <v>87</v>
      </c>
      <c r="E65" s="28" t="s">
        <v>18</v>
      </c>
      <c r="F65" s="28" t="s">
        <v>18</v>
      </c>
      <c r="G65" s="69"/>
      <c r="H65" s="58">
        <f>H66</f>
        <v>51400.6</v>
      </c>
    </row>
    <row r="66" spans="1:8" ht="12.75">
      <c r="A66" s="120" t="s">
        <v>88</v>
      </c>
      <c r="B66" s="36" t="s">
        <v>11</v>
      </c>
      <c r="C66" s="31" t="s">
        <v>85</v>
      </c>
      <c r="D66" s="31" t="s">
        <v>87</v>
      </c>
      <c r="E66" s="31" t="s">
        <v>18</v>
      </c>
      <c r="F66" s="31" t="s">
        <v>18</v>
      </c>
      <c r="G66" s="72"/>
      <c r="H66" s="56">
        <f>H67</f>
        <v>51400.6</v>
      </c>
    </row>
    <row r="67" spans="1:8" ht="12.75">
      <c r="A67" s="136" t="s">
        <v>38</v>
      </c>
      <c r="B67" s="34" t="s">
        <v>11</v>
      </c>
      <c r="C67" s="8" t="s">
        <v>85</v>
      </c>
      <c r="D67" s="8" t="s">
        <v>87</v>
      </c>
      <c r="E67" s="8" t="s">
        <v>18</v>
      </c>
      <c r="F67" s="8" t="s">
        <v>18</v>
      </c>
      <c r="G67" s="70" t="s">
        <v>39</v>
      </c>
      <c r="H67" s="57">
        <v>51400.6</v>
      </c>
    </row>
    <row r="68" spans="1:8" ht="29.25" customHeight="1">
      <c r="A68" s="23" t="s">
        <v>22</v>
      </c>
      <c r="B68" s="26" t="s">
        <v>7</v>
      </c>
      <c r="C68" s="25"/>
      <c r="D68" s="25"/>
      <c r="E68" s="25"/>
      <c r="F68" s="25"/>
      <c r="G68" s="73"/>
      <c r="H68" s="60">
        <f>H69</f>
        <v>37000</v>
      </c>
    </row>
    <row r="69" spans="1:8" ht="12.75">
      <c r="A69" s="19" t="s">
        <v>33</v>
      </c>
      <c r="B69" s="16" t="s">
        <v>7</v>
      </c>
      <c r="C69" s="10" t="s">
        <v>10</v>
      </c>
      <c r="D69" s="7"/>
      <c r="E69" s="7"/>
      <c r="F69" s="7"/>
      <c r="G69" s="77"/>
      <c r="H69" s="59">
        <f>H70</f>
        <v>37000</v>
      </c>
    </row>
    <row r="70" spans="1:8" ht="12.75">
      <c r="A70" s="75" t="s">
        <v>33</v>
      </c>
      <c r="B70" s="74" t="s">
        <v>7</v>
      </c>
      <c r="C70" s="40" t="s">
        <v>10</v>
      </c>
      <c r="D70" s="41" t="s">
        <v>34</v>
      </c>
      <c r="E70" s="41" t="s">
        <v>18</v>
      </c>
      <c r="F70" s="41" t="s">
        <v>18</v>
      </c>
      <c r="G70" s="86"/>
      <c r="H70" s="58">
        <f>H71+H73+H75</f>
        <v>37000</v>
      </c>
    </row>
    <row r="71" spans="1:8" ht="12.75">
      <c r="A71" s="42" t="s">
        <v>35</v>
      </c>
      <c r="B71" s="39" t="s">
        <v>7</v>
      </c>
      <c r="C71" s="38" t="s">
        <v>10</v>
      </c>
      <c r="D71" s="31" t="s">
        <v>34</v>
      </c>
      <c r="E71" s="38" t="s">
        <v>5</v>
      </c>
      <c r="F71" s="38" t="s">
        <v>0</v>
      </c>
      <c r="G71" s="87"/>
      <c r="H71" s="56">
        <f>H72</f>
        <v>36000</v>
      </c>
    </row>
    <row r="72" spans="1:8" ht="12.75">
      <c r="A72" s="44" t="s">
        <v>38</v>
      </c>
      <c r="B72" s="43" t="s">
        <v>7</v>
      </c>
      <c r="C72" s="9" t="s">
        <v>10</v>
      </c>
      <c r="D72" s="8" t="s">
        <v>34</v>
      </c>
      <c r="E72" s="8" t="s">
        <v>5</v>
      </c>
      <c r="F72" s="8" t="s">
        <v>18</v>
      </c>
      <c r="G72" s="88" t="s">
        <v>39</v>
      </c>
      <c r="H72" s="57">
        <v>36000</v>
      </c>
    </row>
    <row r="73" spans="1:8" ht="25.5">
      <c r="A73" s="37" t="s">
        <v>41</v>
      </c>
      <c r="B73" s="39" t="s">
        <v>7</v>
      </c>
      <c r="C73" s="38" t="s">
        <v>10</v>
      </c>
      <c r="D73" s="31" t="s">
        <v>34</v>
      </c>
      <c r="E73" s="31" t="s">
        <v>8</v>
      </c>
      <c r="F73" s="31" t="s">
        <v>18</v>
      </c>
      <c r="G73" s="87"/>
      <c r="H73" s="56">
        <f>H74</f>
        <v>1000</v>
      </c>
    </row>
    <row r="74" spans="1:8" ht="12.75">
      <c r="A74" s="44" t="s">
        <v>38</v>
      </c>
      <c r="B74" s="43" t="s">
        <v>7</v>
      </c>
      <c r="C74" s="9" t="s">
        <v>10</v>
      </c>
      <c r="D74" s="8" t="s">
        <v>34</v>
      </c>
      <c r="E74" s="8" t="s">
        <v>8</v>
      </c>
      <c r="F74" s="8" t="s">
        <v>18</v>
      </c>
      <c r="G74" s="88" t="s">
        <v>39</v>
      </c>
      <c r="H74" s="57">
        <v>1000</v>
      </c>
    </row>
    <row r="75" spans="1:8" ht="12.75">
      <c r="A75" s="78" t="s">
        <v>55</v>
      </c>
      <c r="B75" s="79" t="s">
        <v>7</v>
      </c>
      <c r="C75" s="38" t="s">
        <v>10</v>
      </c>
      <c r="D75" s="31" t="s">
        <v>34</v>
      </c>
      <c r="E75" s="31" t="s">
        <v>7</v>
      </c>
      <c r="F75" s="31" t="s">
        <v>18</v>
      </c>
      <c r="G75" s="87"/>
      <c r="H75" s="56">
        <f>H76</f>
        <v>0</v>
      </c>
    </row>
    <row r="76" spans="1:8" ht="12.75">
      <c r="A76" s="80" t="s">
        <v>38</v>
      </c>
      <c r="B76" s="43" t="s">
        <v>7</v>
      </c>
      <c r="C76" s="9" t="s">
        <v>10</v>
      </c>
      <c r="D76" s="8" t="s">
        <v>34</v>
      </c>
      <c r="E76" s="8" t="s">
        <v>7</v>
      </c>
      <c r="F76" s="8" t="s">
        <v>18</v>
      </c>
      <c r="G76" s="88" t="s">
        <v>39</v>
      </c>
      <c r="H76" s="57">
        <v>0</v>
      </c>
    </row>
    <row r="77" spans="1:8" ht="15.75">
      <c r="A77" s="23" t="s">
        <v>49</v>
      </c>
      <c r="B77" s="24" t="s">
        <v>6</v>
      </c>
      <c r="C77" s="25"/>
      <c r="D77" s="25"/>
      <c r="E77" s="25"/>
      <c r="F77" s="25"/>
      <c r="G77" s="73"/>
      <c r="H77" s="60">
        <f>H78</f>
        <v>723156</v>
      </c>
    </row>
    <row r="78" spans="1:8" ht="12.75">
      <c r="A78" s="19" t="s">
        <v>21</v>
      </c>
      <c r="B78" s="15" t="s">
        <v>6</v>
      </c>
      <c r="C78" s="7" t="s">
        <v>5</v>
      </c>
      <c r="D78" s="7"/>
      <c r="E78" s="7"/>
      <c r="F78" s="7"/>
      <c r="G78" s="68"/>
      <c r="H78" s="59">
        <f>H79+H83+H86+H88+H90+H92</f>
        <v>723156</v>
      </c>
    </row>
    <row r="79" spans="1:8" ht="12.75">
      <c r="A79" s="18" t="s">
        <v>50</v>
      </c>
      <c r="B79" s="13" t="s">
        <v>6</v>
      </c>
      <c r="C79" s="11" t="s">
        <v>5</v>
      </c>
      <c r="D79" s="11" t="s">
        <v>17</v>
      </c>
      <c r="E79" s="11" t="s">
        <v>18</v>
      </c>
      <c r="F79" s="11" t="s">
        <v>18</v>
      </c>
      <c r="G79" s="71"/>
      <c r="H79" s="58">
        <f>H80</f>
        <v>466000</v>
      </c>
    </row>
    <row r="80" spans="1:8" ht="12.75">
      <c r="A80" s="32" t="s">
        <v>1</v>
      </c>
      <c r="B80" s="30" t="s">
        <v>6</v>
      </c>
      <c r="C80" s="31" t="s">
        <v>5</v>
      </c>
      <c r="D80" s="31" t="s">
        <v>17</v>
      </c>
      <c r="E80" s="31" t="s">
        <v>42</v>
      </c>
      <c r="F80" s="31" t="s">
        <v>18</v>
      </c>
      <c r="G80" s="72"/>
      <c r="H80" s="56">
        <f>H81+H82</f>
        <v>466000</v>
      </c>
    </row>
    <row r="81" spans="1:8" ht="25.5">
      <c r="A81" s="83" t="s">
        <v>58</v>
      </c>
      <c r="B81" s="48" t="s">
        <v>6</v>
      </c>
      <c r="C81" s="49" t="s">
        <v>5</v>
      </c>
      <c r="D81" s="49" t="s">
        <v>17</v>
      </c>
      <c r="E81" s="49" t="s">
        <v>42</v>
      </c>
      <c r="F81" s="49" t="s">
        <v>18</v>
      </c>
      <c r="G81" s="89" t="s">
        <v>57</v>
      </c>
      <c r="H81" s="61">
        <f>416000+44000+6000</f>
        <v>466000</v>
      </c>
    </row>
    <row r="82" spans="1:8" ht="12.75">
      <c r="A82" s="101" t="s">
        <v>69</v>
      </c>
      <c r="B82" s="100" t="s">
        <v>6</v>
      </c>
      <c r="C82" s="49" t="s">
        <v>5</v>
      </c>
      <c r="D82" s="49" t="s">
        <v>17</v>
      </c>
      <c r="E82" s="49" t="s">
        <v>42</v>
      </c>
      <c r="F82" s="49" t="s">
        <v>18</v>
      </c>
      <c r="G82" s="89" t="s">
        <v>68</v>
      </c>
      <c r="H82" s="61"/>
    </row>
    <row r="83" spans="1:8" ht="12.75">
      <c r="A83" s="63" t="s">
        <v>51</v>
      </c>
      <c r="B83" s="13" t="s">
        <v>6</v>
      </c>
      <c r="C83" s="11" t="s">
        <v>5</v>
      </c>
      <c r="D83" s="11" t="s">
        <v>52</v>
      </c>
      <c r="E83" s="11" t="s">
        <v>18</v>
      </c>
      <c r="F83" s="11" t="s">
        <v>18</v>
      </c>
      <c r="G83" s="71"/>
      <c r="H83" s="58">
        <f>H84</f>
        <v>500</v>
      </c>
    </row>
    <row r="84" spans="1:8" ht="38.25">
      <c r="A84" s="35" t="s">
        <v>53</v>
      </c>
      <c r="B84" s="64" t="s">
        <v>6</v>
      </c>
      <c r="C84" s="31" t="s">
        <v>5</v>
      </c>
      <c r="D84" s="31" t="s">
        <v>52</v>
      </c>
      <c r="E84" s="31" t="s">
        <v>18</v>
      </c>
      <c r="F84" s="31" t="s">
        <v>5</v>
      </c>
      <c r="G84" s="72"/>
      <c r="H84" s="56">
        <f>H85</f>
        <v>500</v>
      </c>
    </row>
    <row r="85" spans="1:8" ht="12.75">
      <c r="A85" s="62" t="s">
        <v>44</v>
      </c>
      <c r="B85" s="65" t="s">
        <v>6</v>
      </c>
      <c r="C85" s="8" t="s">
        <v>5</v>
      </c>
      <c r="D85" s="8" t="s">
        <v>52</v>
      </c>
      <c r="E85" s="8" t="s">
        <v>18</v>
      </c>
      <c r="F85" s="8" t="s">
        <v>5</v>
      </c>
      <c r="G85" s="70" t="s">
        <v>45</v>
      </c>
      <c r="H85" s="57">
        <v>500</v>
      </c>
    </row>
    <row r="86" spans="1:8" ht="12.75">
      <c r="A86" s="156" t="s">
        <v>102</v>
      </c>
      <c r="B86" s="159" t="s">
        <v>6</v>
      </c>
      <c r="C86" s="160" t="s">
        <v>5</v>
      </c>
      <c r="D86" s="31" t="s">
        <v>79</v>
      </c>
      <c r="E86" s="31" t="s">
        <v>11</v>
      </c>
      <c r="F86" s="31" t="s">
        <v>18</v>
      </c>
      <c r="G86" s="160"/>
      <c r="H86" s="56">
        <f>H87</f>
        <v>221000</v>
      </c>
    </row>
    <row r="87" spans="1:8" ht="12.75">
      <c r="A87" s="44" t="s">
        <v>38</v>
      </c>
      <c r="B87" s="162" t="s">
        <v>6</v>
      </c>
      <c r="C87" s="163" t="s">
        <v>5</v>
      </c>
      <c r="D87" s="8" t="s">
        <v>79</v>
      </c>
      <c r="E87" s="8" t="s">
        <v>11</v>
      </c>
      <c r="F87" s="8" t="s">
        <v>18</v>
      </c>
      <c r="G87" s="163" t="s">
        <v>39</v>
      </c>
      <c r="H87" s="57">
        <v>221000</v>
      </c>
    </row>
    <row r="88" spans="1:8" ht="25.5">
      <c r="A88" s="164" t="s">
        <v>103</v>
      </c>
      <c r="B88" s="159" t="s">
        <v>6</v>
      </c>
      <c r="C88" s="160" t="s">
        <v>5</v>
      </c>
      <c r="D88" s="165" t="s">
        <v>79</v>
      </c>
      <c r="E88" s="165" t="s">
        <v>11</v>
      </c>
      <c r="F88" s="165" t="s">
        <v>5</v>
      </c>
      <c r="G88" s="160"/>
      <c r="H88" s="56">
        <f>H89</f>
        <v>24556</v>
      </c>
    </row>
    <row r="89" spans="1:8" ht="12.75">
      <c r="A89" s="44" t="s">
        <v>38</v>
      </c>
      <c r="B89" s="162" t="s">
        <v>6</v>
      </c>
      <c r="C89" s="163" t="s">
        <v>5</v>
      </c>
      <c r="D89" s="8" t="s">
        <v>79</v>
      </c>
      <c r="E89" s="8" t="s">
        <v>11</v>
      </c>
      <c r="F89" s="8" t="s">
        <v>5</v>
      </c>
      <c r="G89" s="163" t="s">
        <v>39</v>
      </c>
      <c r="H89" s="57">
        <v>24556</v>
      </c>
    </row>
    <row r="90" spans="1:8" ht="25.5">
      <c r="A90" s="168" t="s">
        <v>108</v>
      </c>
      <c r="B90" s="170" t="s">
        <v>6</v>
      </c>
      <c r="C90" s="171" t="s">
        <v>5</v>
      </c>
      <c r="D90" s="172" t="s">
        <v>79</v>
      </c>
      <c r="E90" s="172" t="s">
        <v>109</v>
      </c>
      <c r="F90" s="172" t="s">
        <v>18</v>
      </c>
      <c r="G90" s="171"/>
      <c r="H90" s="173">
        <f>H91</f>
        <v>10100</v>
      </c>
    </row>
    <row r="91" spans="1:8" ht="12.75">
      <c r="A91" s="174" t="s">
        <v>69</v>
      </c>
      <c r="B91" s="162" t="s">
        <v>6</v>
      </c>
      <c r="C91" s="163" t="s">
        <v>5</v>
      </c>
      <c r="D91" s="8" t="s">
        <v>79</v>
      </c>
      <c r="E91" s="8" t="s">
        <v>109</v>
      </c>
      <c r="F91" s="8" t="s">
        <v>18</v>
      </c>
      <c r="G91" s="163" t="s">
        <v>68</v>
      </c>
      <c r="H91" s="57">
        <v>10100</v>
      </c>
    </row>
    <row r="92" spans="1:8" ht="38.25">
      <c r="A92" s="175" t="s">
        <v>110</v>
      </c>
      <c r="B92" s="170" t="s">
        <v>6</v>
      </c>
      <c r="C92" s="171" t="s">
        <v>5</v>
      </c>
      <c r="D92" s="176" t="s">
        <v>79</v>
      </c>
      <c r="E92" s="176" t="s">
        <v>109</v>
      </c>
      <c r="F92" s="176" t="s">
        <v>5</v>
      </c>
      <c r="G92" s="171"/>
      <c r="H92" s="173">
        <f>H93</f>
        <v>1000</v>
      </c>
    </row>
    <row r="93" spans="1:8" ht="12.75">
      <c r="A93" s="174" t="s">
        <v>69</v>
      </c>
      <c r="B93" s="162" t="s">
        <v>6</v>
      </c>
      <c r="C93" s="163" t="s">
        <v>5</v>
      </c>
      <c r="D93" s="8" t="s">
        <v>79</v>
      </c>
      <c r="E93" s="8" t="s">
        <v>109</v>
      </c>
      <c r="F93" s="8" t="s">
        <v>5</v>
      </c>
      <c r="G93" s="163" t="s">
        <v>68</v>
      </c>
      <c r="H93" s="57">
        <v>1000</v>
      </c>
    </row>
    <row r="94" spans="1:8" ht="15.75">
      <c r="A94" s="50" t="s">
        <v>13</v>
      </c>
      <c r="B94" s="66"/>
      <c r="C94" s="66"/>
      <c r="D94" s="67"/>
      <c r="E94" s="67"/>
      <c r="F94" s="67"/>
      <c r="G94" s="90"/>
      <c r="H94" s="60">
        <f>H13+H40+H45+H58+H68+H77</f>
        <v>2876000</v>
      </c>
    </row>
    <row r="96" spans="5:8" ht="12.75">
      <c r="E96" s="166" t="s">
        <v>104</v>
      </c>
      <c r="F96" s="166"/>
      <c r="G96" s="166"/>
      <c r="H96" s="167">
        <f>H17+H21+H23+H25+H27+H33+H35+H39+H49+H51+H57+H61+H67+H72+H74+H76+H81+H82+H85+H89+H93</f>
        <v>1759000</v>
      </c>
    </row>
    <row r="97" spans="5:8" ht="12.75">
      <c r="E97" s="166" t="s">
        <v>105</v>
      </c>
      <c r="F97" s="166"/>
      <c r="G97" s="166"/>
      <c r="H97" s="167">
        <f>H29+H44+H63+H87+H91</f>
        <v>962000</v>
      </c>
    </row>
    <row r="98" spans="5:8" ht="12.75">
      <c r="E98" s="166" t="s">
        <v>107</v>
      </c>
      <c r="F98" s="166"/>
      <c r="G98" s="166"/>
      <c r="H98" s="167">
        <f>H53</f>
        <v>0</v>
      </c>
    </row>
    <row r="99" spans="5:8" ht="12.75">
      <c r="E99" s="166" t="s">
        <v>106</v>
      </c>
      <c r="F99" s="166"/>
      <c r="G99" s="166"/>
      <c r="H99" s="167">
        <f>H55</f>
        <v>155000</v>
      </c>
    </row>
    <row r="100" spans="5:8" ht="12.75">
      <c r="E100" s="166"/>
      <c r="F100" s="166"/>
      <c r="G100" s="166"/>
      <c r="H100" s="167">
        <f>SUM(H96:H99)</f>
        <v>2876000</v>
      </c>
    </row>
  </sheetData>
  <sheetProtection/>
  <mergeCells count="7">
    <mergeCell ref="A5:H5"/>
    <mergeCell ref="G7:G12"/>
    <mergeCell ref="H7:H12"/>
    <mergeCell ref="A7:A12"/>
    <mergeCell ref="B7:B12"/>
    <mergeCell ref="C7:C12"/>
    <mergeCell ref="D7:F12"/>
  </mergeCells>
  <printOptions/>
  <pageMargins left="0.9448818897637796" right="0.1968503937007874" top="0.1968503937007874" bottom="0.1968503937007874" header="0.5118110236220472" footer="0.1968503937007874"/>
  <pageSetup horizontalDpi="600" verticalDpi="600" orientation="portrait" paperSize="9" scale="75" r:id="rId1"/>
  <headerFooter alignWithMargins="0">
    <oddFooter>&amp;CСтраница &amp;P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zoomScalePageLayoutView="0" workbookViewId="0" topLeftCell="B1">
      <selection activeCell="J10" sqref="J10:J91"/>
    </sheetView>
  </sheetViews>
  <sheetFormatPr defaultColWidth="9.00390625" defaultRowHeight="12.75"/>
  <cols>
    <col min="1" max="1" width="102.75390625" style="0" customWidth="1"/>
    <col min="2" max="3" width="4.75390625" style="0" customWidth="1"/>
    <col min="4" max="4" width="4.25390625" style="0" customWidth="1"/>
    <col min="5" max="5" width="4.375" style="0" customWidth="1"/>
    <col min="6" max="6" width="4.125" style="0" customWidth="1"/>
    <col min="7" max="7" width="3.75390625" style="0" customWidth="1"/>
    <col min="8" max="8" width="5.125" style="0" customWidth="1"/>
    <col min="9" max="9" width="16.25390625" style="0" customWidth="1"/>
    <col min="10" max="10" width="12.875" style="0" customWidth="1"/>
    <col min="11" max="11" width="9.125" style="0" customWidth="1"/>
  </cols>
  <sheetData>
    <row r="1" spans="1:9" ht="22.5" customHeight="1">
      <c r="A1" s="218" t="s">
        <v>89</v>
      </c>
      <c r="B1" s="218"/>
      <c r="C1" s="218"/>
      <c r="D1" s="218"/>
      <c r="E1" s="218"/>
      <c r="F1" s="218"/>
      <c r="G1" s="218"/>
      <c r="H1" s="218"/>
      <c r="I1" s="218"/>
    </row>
    <row r="2" spans="1:9" ht="13.5" thickBot="1">
      <c r="A2" s="2"/>
      <c r="B2" s="2"/>
      <c r="C2" s="1"/>
      <c r="D2" s="1"/>
      <c r="E2" s="4"/>
      <c r="F2" s="4"/>
      <c r="G2" s="4"/>
      <c r="H2" s="4"/>
      <c r="I2" s="6" t="s">
        <v>46</v>
      </c>
    </row>
    <row r="3" spans="1:11" ht="12.75" customHeight="1">
      <c r="A3" s="195" t="s">
        <v>3</v>
      </c>
      <c r="B3" s="197" t="s">
        <v>31</v>
      </c>
      <c r="C3" s="199" t="s">
        <v>4</v>
      </c>
      <c r="D3" s="183" t="s">
        <v>9</v>
      </c>
      <c r="E3" s="186" t="s">
        <v>14</v>
      </c>
      <c r="F3" s="187"/>
      <c r="G3" s="188"/>
      <c r="H3" s="202" t="s">
        <v>15</v>
      </c>
      <c r="I3" s="193" t="s">
        <v>82</v>
      </c>
      <c r="J3" s="193" t="s">
        <v>90</v>
      </c>
      <c r="K3" s="215" t="s">
        <v>101</v>
      </c>
    </row>
    <row r="4" spans="1:11" ht="8.25" customHeight="1">
      <c r="A4" s="196"/>
      <c r="B4" s="198"/>
      <c r="C4" s="200"/>
      <c r="D4" s="184"/>
      <c r="E4" s="189"/>
      <c r="F4" s="190"/>
      <c r="G4" s="191"/>
      <c r="H4" s="203"/>
      <c r="I4" s="194"/>
      <c r="J4" s="194"/>
      <c r="K4" s="216"/>
    </row>
    <row r="5" spans="1:11" ht="7.5" customHeight="1">
      <c r="A5" s="196"/>
      <c r="B5" s="198"/>
      <c r="C5" s="200"/>
      <c r="D5" s="184"/>
      <c r="E5" s="189"/>
      <c r="F5" s="190"/>
      <c r="G5" s="191"/>
      <c r="H5" s="203"/>
      <c r="I5" s="194"/>
      <c r="J5" s="194"/>
      <c r="K5" s="216"/>
    </row>
    <row r="6" spans="1:11" ht="7.5" customHeight="1">
      <c r="A6" s="196"/>
      <c r="B6" s="198"/>
      <c r="C6" s="200"/>
      <c r="D6" s="184"/>
      <c r="E6" s="189"/>
      <c r="F6" s="190"/>
      <c r="G6" s="191"/>
      <c r="H6" s="203"/>
      <c r="I6" s="194"/>
      <c r="J6" s="194"/>
      <c r="K6" s="216"/>
    </row>
    <row r="7" spans="1:11" ht="4.5" customHeight="1">
      <c r="A7" s="196"/>
      <c r="B7" s="198"/>
      <c r="C7" s="200"/>
      <c r="D7" s="184"/>
      <c r="E7" s="189"/>
      <c r="F7" s="190"/>
      <c r="G7" s="191"/>
      <c r="H7" s="203"/>
      <c r="I7" s="194"/>
      <c r="J7" s="194"/>
      <c r="K7" s="216"/>
    </row>
    <row r="8" spans="1:11" ht="8.25" customHeight="1">
      <c r="A8" s="196"/>
      <c r="B8" s="198"/>
      <c r="C8" s="201"/>
      <c r="D8" s="185"/>
      <c r="E8" s="189"/>
      <c r="F8" s="192"/>
      <c r="G8" s="191"/>
      <c r="H8" s="204"/>
      <c r="I8" s="194"/>
      <c r="J8" s="194"/>
      <c r="K8" s="217"/>
    </row>
    <row r="9" spans="1:11" ht="14.25" customHeight="1">
      <c r="A9" s="103" t="s">
        <v>29</v>
      </c>
      <c r="B9" s="104" t="s">
        <v>32</v>
      </c>
      <c r="C9" s="92"/>
      <c r="D9" s="92"/>
      <c r="E9" s="105"/>
      <c r="F9" s="106"/>
      <c r="G9" s="107"/>
      <c r="H9" s="93"/>
      <c r="I9" s="130">
        <f>I91</f>
        <v>2873000</v>
      </c>
      <c r="J9" s="130">
        <f>J91</f>
        <v>2876000</v>
      </c>
      <c r="K9" s="157">
        <f>J9-I9</f>
        <v>3000</v>
      </c>
    </row>
    <row r="10" spans="1:11" ht="15" customHeight="1">
      <c r="A10" s="20" t="s">
        <v>12</v>
      </c>
      <c r="B10" s="102" t="s">
        <v>32</v>
      </c>
      <c r="C10" s="21" t="s">
        <v>5</v>
      </c>
      <c r="D10" s="22"/>
      <c r="E10" s="22"/>
      <c r="F10" s="22"/>
      <c r="G10" s="22"/>
      <c r="H10" s="91"/>
      <c r="I10" s="60">
        <f>I11+I15+I27+I33</f>
        <v>1134072.9</v>
      </c>
      <c r="J10" s="60">
        <f>J11+J15+J27+J33</f>
        <v>1134072.9</v>
      </c>
      <c r="K10" s="157">
        <f aca="true" t="shared" si="0" ref="K10:K77">J10-I10</f>
        <v>0</v>
      </c>
    </row>
    <row r="11" spans="1:11" ht="15.75" customHeight="1">
      <c r="A11" s="17" t="s">
        <v>24</v>
      </c>
      <c r="B11" s="54" t="s">
        <v>32</v>
      </c>
      <c r="C11" s="12" t="s">
        <v>5</v>
      </c>
      <c r="D11" s="7" t="s">
        <v>8</v>
      </c>
      <c r="E11" s="7"/>
      <c r="F11" s="7"/>
      <c r="G11" s="7"/>
      <c r="H11" s="68"/>
      <c r="I11" s="59">
        <f aca="true" t="shared" si="1" ref="I11:J13">I12</f>
        <v>528443.4</v>
      </c>
      <c r="J11" s="59">
        <f t="shared" si="1"/>
        <v>528443.4</v>
      </c>
      <c r="K11" s="157">
        <f t="shared" si="0"/>
        <v>0</v>
      </c>
    </row>
    <row r="12" spans="1:11" ht="15" customHeight="1">
      <c r="A12" s="18" t="s">
        <v>19</v>
      </c>
      <c r="B12" s="52" t="s">
        <v>32</v>
      </c>
      <c r="C12" s="13" t="s">
        <v>5</v>
      </c>
      <c r="D12" s="11" t="s">
        <v>8</v>
      </c>
      <c r="E12" s="11" t="s">
        <v>36</v>
      </c>
      <c r="F12" s="11" t="s">
        <v>18</v>
      </c>
      <c r="G12" s="11" t="s">
        <v>18</v>
      </c>
      <c r="H12" s="71"/>
      <c r="I12" s="58">
        <f t="shared" si="1"/>
        <v>528443.4</v>
      </c>
      <c r="J12" s="58">
        <f t="shared" si="1"/>
        <v>528443.4</v>
      </c>
      <c r="K12" s="157">
        <f t="shared" si="0"/>
        <v>0</v>
      </c>
    </row>
    <row r="13" spans="1:11" ht="14.25" customHeight="1">
      <c r="A13" s="29" t="s">
        <v>37</v>
      </c>
      <c r="B13" s="53" t="s">
        <v>32</v>
      </c>
      <c r="C13" s="30" t="s">
        <v>5</v>
      </c>
      <c r="D13" s="31" t="s">
        <v>8</v>
      </c>
      <c r="E13" s="31" t="s">
        <v>36</v>
      </c>
      <c r="F13" s="31" t="s">
        <v>10</v>
      </c>
      <c r="G13" s="31" t="s">
        <v>18</v>
      </c>
      <c r="H13" s="72"/>
      <c r="I13" s="56">
        <f t="shared" si="1"/>
        <v>528443.4</v>
      </c>
      <c r="J13" s="56">
        <f t="shared" si="1"/>
        <v>528443.4</v>
      </c>
      <c r="K13" s="157">
        <f t="shared" si="0"/>
        <v>0</v>
      </c>
    </row>
    <row r="14" spans="1:11" ht="14.25" customHeight="1">
      <c r="A14" s="44" t="s">
        <v>38</v>
      </c>
      <c r="B14" s="51" t="s">
        <v>32</v>
      </c>
      <c r="C14" s="34" t="s">
        <v>5</v>
      </c>
      <c r="D14" s="8" t="s">
        <v>8</v>
      </c>
      <c r="E14" s="8" t="s">
        <v>36</v>
      </c>
      <c r="F14" s="8" t="s">
        <v>10</v>
      </c>
      <c r="G14" s="8" t="s">
        <v>18</v>
      </c>
      <c r="H14" s="70" t="s">
        <v>39</v>
      </c>
      <c r="I14" s="57">
        <f>458443.4+50000+20000</f>
        <v>528443.4</v>
      </c>
      <c r="J14" s="57">
        <f>458443.4+50000+20000</f>
        <v>528443.4</v>
      </c>
      <c r="K14" s="157">
        <f t="shared" si="0"/>
        <v>0</v>
      </c>
    </row>
    <row r="15" spans="1:11" ht="28.5" customHeight="1">
      <c r="A15" s="17" t="s">
        <v>23</v>
      </c>
      <c r="B15" s="54" t="s">
        <v>32</v>
      </c>
      <c r="C15" s="12" t="s">
        <v>5</v>
      </c>
      <c r="D15" s="7" t="s">
        <v>11</v>
      </c>
      <c r="E15" s="7"/>
      <c r="F15" s="7"/>
      <c r="G15" s="7"/>
      <c r="H15" s="68"/>
      <c r="I15" s="59">
        <f>I16+I25</f>
        <v>561829.5</v>
      </c>
      <c r="J15" s="59">
        <f>J16+J25</f>
        <v>561829.5</v>
      </c>
      <c r="K15" s="157">
        <f t="shared" si="0"/>
        <v>0</v>
      </c>
    </row>
    <row r="16" spans="1:11" ht="12.75" customHeight="1">
      <c r="A16" s="18" t="s">
        <v>19</v>
      </c>
      <c r="B16" s="52" t="s">
        <v>32</v>
      </c>
      <c r="C16" s="13" t="s">
        <v>5</v>
      </c>
      <c r="D16" s="11" t="s">
        <v>11</v>
      </c>
      <c r="E16" s="11" t="s">
        <v>36</v>
      </c>
      <c r="F16" s="11" t="s">
        <v>18</v>
      </c>
      <c r="G16" s="11" t="s">
        <v>18</v>
      </c>
      <c r="H16" s="71"/>
      <c r="I16" s="58">
        <f>I17+I19+I21+I23</f>
        <v>556829.5</v>
      </c>
      <c r="J16" s="58">
        <f>J17+J19+J21+J23</f>
        <v>556829.5</v>
      </c>
      <c r="K16" s="157">
        <f t="shared" si="0"/>
        <v>0</v>
      </c>
    </row>
    <row r="17" spans="1:11" ht="18.75" customHeight="1">
      <c r="A17" s="32" t="s">
        <v>2</v>
      </c>
      <c r="B17" s="53" t="s">
        <v>32</v>
      </c>
      <c r="C17" s="30" t="s">
        <v>5</v>
      </c>
      <c r="D17" s="31" t="s">
        <v>11</v>
      </c>
      <c r="E17" s="31" t="s">
        <v>36</v>
      </c>
      <c r="F17" s="31" t="s">
        <v>11</v>
      </c>
      <c r="G17" s="31" t="s">
        <v>18</v>
      </c>
      <c r="H17" s="72"/>
      <c r="I17" s="56">
        <f>I18</f>
        <v>555329.5</v>
      </c>
      <c r="J17" s="56">
        <f>J18</f>
        <v>555329.5</v>
      </c>
      <c r="K17" s="157">
        <f t="shared" si="0"/>
        <v>0</v>
      </c>
    </row>
    <row r="18" spans="1:11" ht="15" customHeight="1">
      <c r="A18" s="62" t="s">
        <v>38</v>
      </c>
      <c r="B18" s="51" t="s">
        <v>32</v>
      </c>
      <c r="C18" s="14" t="s">
        <v>5</v>
      </c>
      <c r="D18" s="8" t="s">
        <v>11</v>
      </c>
      <c r="E18" s="8" t="s">
        <v>36</v>
      </c>
      <c r="F18" s="8" t="s">
        <v>11</v>
      </c>
      <c r="G18" s="8" t="s">
        <v>18</v>
      </c>
      <c r="H18" s="70" t="s">
        <v>39</v>
      </c>
      <c r="I18" s="57">
        <f>555329.5</f>
        <v>555329.5</v>
      </c>
      <c r="J18" s="57">
        <f>555329.5</f>
        <v>555329.5</v>
      </c>
      <c r="K18" s="157">
        <f t="shared" si="0"/>
        <v>0</v>
      </c>
    </row>
    <row r="19" spans="1:11" ht="65.25" customHeight="1">
      <c r="A19" s="35" t="s">
        <v>47</v>
      </c>
      <c r="B19" s="81" t="s">
        <v>32</v>
      </c>
      <c r="C19" s="36" t="s">
        <v>5</v>
      </c>
      <c r="D19" s="31" t="s">
        <v>11</v>
      </c>
      <c r="E19" s="31" t="s">
        <v>36</v>
      </c>
      <c r="F19" s="31" t="s">
        <v>11</v>
      </c>
      <c r="G19" s="31" t="s">
        <v>5</v>
      </c>
      <c r="H19" s="72"/>
      <c r="I19" s="56">
        <f>I20</f>
        <v>500</v>
      </c>
      <c r="J19" s="56">
        <f>J20</f>
        <v>500</v>
      </c>
      <c r="K19" s="157">
        <f t="shared" si="0"/>
        <v>0</v>
      </c>
    </row>
    <row r="20" spans="1:11" ht="12.75" customHeight="1">
      <c r="A20" s="62" t="s">
        <v>44</v>
      </c>
      <c r="B20" s="51" t="s">
        <v>32</v>
      </c>
      <c r="C20" s="14" t="s">
        <v>5</v>
      </c>
      <c r="D20" s="8" t="s">
        <v>11</v>
      </c>
      <c r="E20" s="8" t="s">
        <v>36</v>
      </c>
      <c r="F20" s="8" t="s">
        <v>11</v>
      </c>
      <c r="G20" s="8" t="s">
        <v>5</v>
      </c>
      <c r="H20" s="70" t="s">
        <v>45</v>
      </c>
      <c r="I20" s="57">
        <v>500</v>
      </c>
      <c r="J20" s="57">
        <v>500</v>
      </c>
      <c r="K20" s="157">
        <f t="shared" si="0"/>
        <v>0</v>
      </c>
    </row>
    <row r="21" spans="1:11" ht="17.25" customHeight="1">
      <c r="A21" s="37" t="s">
        <v>48</v>
      </c>
      <c r="B21" s="81" t="s">
        <v>32</v>
      </c>
      <c r="C21" s="30" t="s">
        <v>5</v>
      </c>
      <c r="D21" s="31" t="s">
        <v>11</v>
      </c>
      <c r="E21" s="31" t="s">
        <v>36</v>
      </c>
      <c r="F21" s="31" t="s">
        <v>11</v>
      </c>
      <c r="G21" s="31" t="s">
        <v>8</v>
      </c>
      <c r="H21" s="72"/>
      <c r="I21" s="56">
        <f>I22</f>
        <v>500</v>
      </c>
      <c r="J21" s="56">
        <f>J22</f>
        <v>500</v>
      </c>
      <c r="K21" s="157">
        <f t="shared" si="0"/>
        <v>0</v>
      </c>
    </row>
    <row r="22" spans="1:11" ht="12.75" customHeight="1">
      <c r="A22" s="62" t="s">
        <v>44</v>
      </c>
      <c r="B22" s="51" t="s">
        <v>32</v>
      </c>
      <c r="C22" s="14" t="s">
        <v>5</v>
      </c>
      <c r="D22" s="8" t="s">
        <v>11</v>
      </c>
      <c r="E22" s="8" t="s">
        <v>36</v>
      </c>
      <c r="F22" s="8" t="s">
        <v>11</v>
      </c>
      <c r="G22" s="8" t="s">
        <v>8</v>
      </c>
      <c r="H22" s="70" t="s">
        <v>45</v>
      </c>
      <c r="I22" s="57">
        <v>500</v>
      </c>
      <c r="J22" s="57">
        <v>500</v>
      </c>
      <c r="K22" s="157">
        <f t="shared" si="0"/>
        <v>0</v>
      </c>
    </row>
    <row r="23" spans="1:11" ht="27.75" customHeight="1">
      <c r="A23" s="37" t="s">
        <v>56</v>
      </c>
      <c r="B23" s="30" t="s">
        <v>32</v>
      </c>
      <c r="C23" s="30" t="s">
        <v>5</v>
      </c>
      <c r="D23" s="31" t="s">
        <v>11</v>
      </c>
      <c r="E23" s="31" t="s">
        <v>36</v>
      </c>
      <c r="F23" s="31" t="s">
        <v>11</v>
      </c>
      <c r="G23" s="31" t="s">
        <v>10</v>
      </c>
      <c r="H23" s="72"/>
      <c r="I23" s="56">
        <f>I24</f>
        <v>500</v>
      </c>
      <c r="J23" s="56">
        <f>J24</f>
        <v>500</v>
      </c>
      <c r="K23" s="157">
        <f t="shared" si="0"/>
        <v>0</v>
      </c>
    </row>
    <row r="24" spans="1:11" ht="15.75" customHeight="1">
      <c r="A24" s="62" t="s">
        <v>44</v>
      </c>
      <c r="B24" s="14" t="s">
        <v>32</v>
      </c>
      <c r="C24" s="14" t="s">
        <v>5</v>
      </c>
      <c r="D24" s="8" t="s">
        <v>11</v>
      </c>
      <c r="E24" s="8" t="s">
        <v>36</v>
      </c>
      <c r="F24" s="8" t="s">
        <v>11</v>
      </c>
      <c r="G24" s="8" t="s">
        <v>10</v>
      </c>
      <c r="H24" s="70" t="s">
        <v>45</v>
      </c>
      <c r="I24" s="57">
        <v>500</v>
      </c>
      <c r="J24" s="57">
        <v>500</v>
      </c>
      <c r="K24" s="157">
        <f t="shared" si="0"/>
        <v>0</v>
      </c>
    </row>
    <row r="25" spans="1:11" ht="29.25" customHeight="1">
      <c r="A25" s="97" t="s">
        <v>59</v>
      </c>
      <c r="B25" s="52" t="s">
        <v>32</v>
      </c>
      <c r="C25" s="98" t="s">
        <v>5</v>
      </c>
      <c r="D25" s="11" t="s">
        <v>11</v>
      </c>
      <c r="E25" s="11" t="s">
        <v>60</v>
      </c>
      <c r="F25" s="11" t="s">
        <v>54</v>
      </c>
      <c r="G25" s="11" t="s">
        <v>18</v>
      </c>
      <c r="H25" s="11"/>
      <c r="I25" s="58">
        <f>I26</f>
        <v>5000</v>
      </c>
      <c r="J25" s="58">
        <f>J26</f>
        <v>5000</v>
      </c>
      <c r="K25" s="157">
        <f t="shared" si="0"/>
        <v>0</v>
      </c>
    </row>
    <row r="26" spans="1:11" ht="13.5" customHeight="1">
      <c r="A26" s="94" t="s">
        <v>38</v>
      </c>
      <c r="B26" s="51" t="s">
        <v>32</v>
      </c>
      <c r="C26" s="34" t="s">
        <v>5</v>
      </c>
      <c r="D26" s="8" t="s">
        <v>11</v>
      </c>
      <c r="E26" s="8" t="s">
        <v>60</v>
      </c>
      <c r="F26" s="8" t="s">
        <v>54</v>
      </c>
      <c r="G26" s="8" t="s">
        <v>18</v>
      </c>
      <c r="H26" s="70" t="s">
        <v>39</v>
      </c>
      <c r="I26" s="57">
        <v>5000</v>
      </c>
      <c r="J26" s="57">
        <v>5000</v>
      </c>
      <c r="K26" s="157">
        <f t="shared" si="0"/>
        <v>0</v>
      </c>
    </row>
    <row r="27" spans="1:11" ht="12.75">
      <c r="A27" s="95" t="s">
        <v>61</v>
      </c>
      <c r="B27" s="54" t="s">
        <v>32</v>
      </c>
      <c r="C27" s="96" t="s">
        <v>5</v>
      </c>
      <c r="D27" s="7" t="s">
        <v>62</v>
      </c>
      <c r="E27" s="7"/>
      <c r="F27" s="7"/>
      <c r="G27" s="7"/>
      <c r="H27" s="7"/>
      <c r="I27" s="59">
        <f>I29+I31</f>
        <v>32100</v>
      </c>
      <c r="J27" s="59">
        <f>J29+J31</f>
        <v>32100</v>
      </c>
      <c r="K27" s="157">
        <f t="shared" si="0"/>
        <v>0</v>
      </c>
    </row>
    <row r="28" spans="1:11" ht="12.75">
      <c r="A28" s="97" t="s">
        <v>63</v>
      </c>
      <c r="B28" s="52" t="s">
        <v>32</v>
      </c>
      <c r="C28" s="98" t="s">
        <v>5</v>
      </c>
      <c r="D28" s="11" t="s">
        <v>62</v>
      </c>
      <c r="E28" s="11" t="s">
        <v>64</v>
      </c>
      <c r="F28" s="11" t="s">
        <v>18</v>
      </c>
      <c r="G28" s="11" t="s">
        <v>18</v>
      </c>
      <c r="H28" s="11"/>
      <c r="I28" s="58">
        <f>I29+I31</f>
        <v>32100</v>
      </c>
      <c r="J28" s="58">
        <f>J29+J31</f>
        <v>32100</v>
      </c>
      <c r="K28" s="157">
        <f t="shared" si="0"/>
        <v>0</v>
      </c>
    </row>
    <row r="29" spans="1:11" ht="17.25" customHeight="1">
      <c r="A29" s="35" t="s">
        <v>65</v>
      </c>
      <c r="B29" s="53" t="s">
        <v>32</v>
      </c>
      <c r="C29" s="64" t="s">
        <v>5</v>
      </c>
      <c r="D29" s="31" t="s">
        <v>62</v>
      </c>
      <c r="E29" s="31" t="s">
        <v>64</v>
      </c>
      <c r="F29" s="31" t="s">
        <v>18</v>
      </c>
      <c r="G29" s="31" t="s">
        <v>8</v>
      </c>
      <c r="H29" s="31"/>
      <c r="I29" s="56">
        <f>I30</f>
        <v>31000</v>
      </c>
      <c r="J29" s="56">
        <f>J30</f>
        <v>31000</v>
      </c>
      <c r="K29" s="157">
        <f t="shared" si="0"/>
        <v>0</v>
      </c>
    </row>
    <row r="30" spans="1:11" ht="12.75">
      <c r="A30" s="44" t="s">
        <v>38</v>
      </c>
      <c r="B30" s="51" t="s">
        <v>32</v>
      </c>
      <c r="C30" s="99" t="s">
        <v>5</v>
      </c>
      <c r="D30" s="8" t="s">
        <v>62</v>
      </c>
      <c r="E30" s="8" t="s">
        <v>64</v>
      </c>
      <c r="F30" s="8" t="s">
        <v>18</v>
      </c>
      <c r="G30" s="8" t="s">
        <v>8</v>
      </c>
      <c r="H30" s="8" t="s">
        <v>39</v>
      </c>
      <c r="I30" s="57">
        <v>31000</v>
      </c>
      <c r="J30" s="57">
        <v>31000</v>
      </c>
      <c r="K30" s="157">
        <f t="shared" si="0"/>
        <v>0</v>
      </c>
    </row>
    <row r="31" spans="1:11" ht="16.5" customHeight="1">
      <c r="A31" s="29" t="s">
        <v>66</v>
      </c>
      <c r="B31" s="53" t="s">
        <v>32</v>
      </c>
      <c r="C31" s="36" t="s">
        <v>5</v>
      </c>
      <c r="D31" s="31" t="s">
        <v>62</v>
      </c>
      <c r="E31" s="31" t="s">
        <v>64</v>
      </c>
      <c r="F31" s="31" t="s">
        <v>18</v>
      </c>
      <c r="G31" s="31" t="s">
        <v>10</v>
      </c>
      <c r="H31" s="72"/>
      <c r="I31" s="56">
        <f>I32</f>
        <v>1100</v>
      </c>
      <c r="J31" s="56">
        <f>J32</f>
        <v>1100</v>
      </c>
      <c r="K31" s="157">
        <f t="shared" si="0"/>
        <v>0</v>
      </c>
    </row>
    <row r="32" spans="1:11" ht="12.75">
      <c r="A32" s="44" t="s">
        <v>38</v>
      </c>
      <c r="B32" s="51" t="s">
        <v>32</v>
      </c>
      <c r="C32" s="99" t="s">
        <v>5</v>
      </c>
      <c r="D32" s="8" t="s">
        <v>62</v>
      </c>
      <c r="E32" s="8" t="s">
        <v>64</v>
      </c>
      <c r="F32" s="8" t="s">
        <v>18</v>
      </c>
      <c r="G32" s="8" t="s">
        <v>10</v>
      </c>
      <c r="H32" s="8" t="s">
        <v>39</v>
      </c>
      <c r="I32" s="57">
        <v>1100</v>
      </c>
      <c r="J32" s="57">
        <v>1100</v>
      </c>
      <c r="K32" s="157">
        <f t="shared" si="0"/>
        <v>0</v>
      </c>
    </row>
    <row r="33" spans="1:11" ht="12.75">
      <c r="A33" s="177" t="s">
        <v>111</v>
      </c>
      <c r="B33" s="178" t="s">
        <v>32</v>
      </c>
      <c r="C33" s="114" t="s">
        <v>5</v>
      </c>
      <c r="D33" s="7" t="s">
        <v>109</v>
      </c>
      <c r="E33" s="7"/>
      <c r="F33" s="7"/>
      <c r="G33" s="7"/>
      <c r="H33" s="68"/>
      <c r="I33" s="59">
        <f>I35</f>
        <v>11700</v>
      </c>
      <c r="J33" s="59">
        <f>J35</f>
        <v>11700</v>
      </c>
      <c r="K33" s="157">
        <f t="shared" si="0"/>
        <v>0</v>
      </c>
    </row>
    <row r="34" spans="1:11" ht="25.5">
      <c r="A34" s="179" t="s">
        <v>112</v>
      </c>
      <c r="B34" s="180" t="s">
        <v>32</v>
      </c>
      <c r="C34" s="116" t="s">
        <v>5</v>
      </c>
      <c r="D34" s="11" t="s">
        <v>109</v>
      </c>
      <c r="E34" s="11" t="s">
        <v>36</v>
      </c>
      <c r="F34" s="11" t="s">
        <v>18</v>
      </c>
      <c r="G34" s="11" t="s">
        <v>18</v>
      </c>
      <c r="H34" s="71"/>
      <c r="I34" s="58">
        <f>I35</f>
        <v>11700</v>
      </c>
      <c r="J34" s="58">
        <f>J35</f>
        <v>11700</v>
      </c>
      <c r="K34" s="157">
        <f t="shared" si="0"/>
        <v>0</v>
      </c>
    </row>
    <row r="35" spans="1:11" ht="12.75">
      <c r="A35" s="141" t="s">
        <v>2</v>
      </c>
      <c r="B35" s="158" t="s">
        <v>32</v>
      </c>
      <c r="C35" s="36" t="s">
        <v>5</v>
      </c>
      <c r="D35" s="31" t="s">
        <v>109</v>
      </c>
      <c r="E35" s="31" t="s">
        <v>36</v>
      </c>
      <c r="F35" s="31" t="s">
        <v>11</v>
      </c>
      <c r="G35" s="31" t="s">
        <v>18</v>
      </c>
      <c r="H35" s="72"/>
      <c r="I35" s="56">
        <f>I36</f>
        <v>11700</v>
      </c>
      <c r="J35" s="56">
        <f>J36</f>
        <v>11700</v>
      </c>
      <c r="K35" s="157">
        <f t="shared" si="0"/>
        <v>0</v>
      </c>
    </row>
    <row r="36" spans="1:11" ht="12.75">
      <c r="A36" s="181" t="s">
        <v>38</v>
      </c>
      <c r="B36" s="161" t="s">
        <v>32</v>
      </c>
      <c r="C36" s="34" t="s">
        <v>5</v>
      </c>
      <c r="D36" s="8" t="s">
        <v>109</v>
      </c>
      <c r="E36" s="8" t="s">
        <v>36</v>
      </c>
      <c r="F36" s="8" t="s">
        <v>11</v>
      </c>
      <c r="G36" s="8" t="s">
        <v>18</v>
      </c>
      <c r="H36" s="70" t="s">
        <v>39</v>
      </c>
      <c r="I36" s="57">
        <v>11700</v>
      </c>
      <c r="J36" s="57">
        <v>11700</v>
      </c>
      <c r="K36" s="157">
        <f t="shared" si="0"/>
        <v>0</v>
      </c>
    </row>
    <row r="37" spans="1:11" ht="15.75" customHeight="1">
      <c r="A37" s="23" t="s">
        <v>25</v>
      </c>
      <c r="B37" s="76" t="s">
        <v>32</v>
      </c>
      <c r="C37" s="24" t="s">
        <v>8</v>
      </c>
      <c r="D37" s="84"/>
      <c r="E37" s="84"/>
      <c r="F37" s="84"/>
      <c r="G37" s="84"/>
      <c r="H37" s="85"/>
      <c r="I37" s="60">
        <f aca="true" t="shared" si="2" ref="I37:J40">I38</f>
        <v>70000</v>
      </c>
      <c r="J37" s="60">
        <f t="shared" si="2"/>
        <v>73900</v>
      </c>
      <c r="K37" s="157">
        <f t="shared" si="0"/>
        <v>3900</v>
      </c>
    </row>
    <row r="38" spans="1:11" ht="18.75" customHeight="1">
      <c r="A38" s="17" t="s">
        <v>26</v>
      </c>
      <c r="B38" s="54" t="s">
        <v>32</v>
      </c>
      <c r="C38" s="12" t="s">
        <v>8</v>
      </c>
      <c r="D38" s="7" t="s">
        <v>10</v>
      </c>
      <c r="E38" s="7"/>
      <c r="F38" s="7"/>
      <c r="G38" s="7"/>
      <c r="H38" s="68"/>
      <c r="I38" s="59">
        <f t="shared" si="2"/>
        <v>70000</v>
      </c>
      <c r="J38" s="59">
        <f t="shared" si="2"/>
        <v>73900</v>
      </c>
      <c r="K38" s="157">
        <f t="shared" si="0"/>
        <v>3900</v>
      </c>
    </row>
    <row r="39" spans="1:11" ht="17.25" customHeight="1">
      <c r="A39" s="33" t="s">
        <v>19</v>
      </c>
      <c r="B39" s="52" t="s">
        <v>32</v>
      </c>
      <c r="C39" s="27" t="s">
        <v>8</v>
      </c>
      <c r="D39" s="28" t="s">
        <v>10</v>
      </c>
      <c r="E39" s="28" t="s">
        <v>16</v>
      </c>
      <c r="F39" s="28" t="s">
        <v>18</v>
      </c>
      <c r="G39" s="28" t="s">
        <v>18</v>
      </c>
      <c r="H39" s="69"/>
      <c r="I39" s="58">
        <f t="shared" si="2"/>
        <v>70000</v>
      </c>
      <c r="J39" s="58">
        <f t="shared" si="2"/>
        <v>73900</v>
      </c>
      <c r="K39" s="157">
        <f t="shared" si="0"/>
        <v>3900</v>
      </c>
    </row>
    <row r="40" spans="1:11" ht="13.5" customHeight="1">
      <c r="A40" s="35" t="s">
        <v>27</v>
      </c>
      <c r="B40" s="53" t="s">
        <v>32</v>
      </c>
      <c r="C40" s="36" t="s">
        <v>8</v>
      </c>
      <c r="D40" s="31" t="s">
        <v>10</v>
      </c>
      <c r="E40" s="31" t="s">
        <v>16</v>
      </c>
      <c r="F40" s="31" t="s">
        <v>40</v>
      </c>
      <c r="G40" s="31" t="s">
        <v>18</v>
      </c>
      <c r="H40" s="72"/>
      <c r="I40" s="56">
        <f t="shared" si="2"/>
        <v>70000</v>
      </c>
      <c r="J40" s="56">
        <f t="shared" si="2"/>
        <v>73900</v>
      </c>
      <c r="K40" s="157">
        <f t="shared" si="0"/>
        <v>3900</v>
      </c>
    </row>
    <row r="41" spans="1:11" ht="16.5" customHeight="1">
      <c r="A41" s="44" t="s">
        <v>38</v>
      </c>
      <c r="B41" s="51" t="s">
        <v>32</v>
      </c>
      <c r="C41" s="34" t="s">
        <v>8</v>
      </c>
      <c r="D41" s="8" t="s">
        <v>10</v>
      </c>
      <c r="E41" s="8" t="s">
        <v>16</v>
      </c>
      <c r="F41" s="8" t="s">
        <v>40</v>
      </c>
      <c r="G41" s="8" t="s">
        <v>18</v>
      </c>
      <c r="H41" s="70" t="s">
        <v>39</v>
      </c>
      <c r="I41" s="57">
        <v>70000</v>
      </c>
      <c r="J41" s="57">
        <v>73900</v>
      </c>
      <c r="K41" s="157">
        <f t="shared" si="0"/>
        <v>3900</v>
      </c>
    </row>
    <row r="42" spans="1:11" ht="21" customHeight="1">
      <c r="A42" s="108" t="s">
        <v>72</v>
      </c>
      <c r="B42" s="76" t="s">
        <v>32</v>
      </c>
      <c r="C42" s="109" t="s">
        <v>10</v>
      </c>
      <c r="D42" s="110"/>
      <c r="E42" s="110"/>
      <c r="F42" s="110"/>
      <c r="G42" s="110"/>
      <c r="H42" s="111"/>
      <c r="I42" s="112">
        <f>I43</f>
        <v>173900</v>
      </c>
      <c r="J42" s="112">
        <f>J43</f>
        <v>173900</v>
      </c>
      <c r="K42" s="157">
        <f t="shared" si="0"/>
        <v>0</v>
      </c>
    </row>
    <row r="43" spans="1:11" ht="12.75">
      <c r="A43" s="113" t="s">
        <v>73</v>
      </c>
      <c r="B43" s="54" t="s">
        <v>32</v>
      </c>
      <c r="C43" s="114" t="s">
        <v>10</v>
      </c>
      <c r="D43" s="7" t="s">
        <v>54</v>
      </c>
      <c r="E43" s="7"/>
      <c r="F43" s="7"/>
      <c r="G43" s="7"/>
      <c r="H43" s="115"/>
      <c r="I43" s="59">
        <f>I44+I49+I51+I53</f>
        <v>173900</v>
      </c>
      <c r="J43" s="59">
        <f>J44+J49+J51+J53</f>
        <v>173900</v>
      </c>
      <c r="K43" s="157">
        <f t="shared" si="0"/>
        <v>0</v>
      </c>
    </row>
    <row r="44" spans="1:11" ht="16.5" customHeight="1">
      <c r="A44" s="97" t="s">
        <v>74</v>
      </c>
      <c r="B44" s="52" t="s">
        <v>32</v>
      </c>
      <c r="C44" s="116" t="s">
        <v>10</v>
      </c>
      <c r="D44" s="11" t="s">
        <v>54</v>
      </c>
      <c r="E44" s="11" t="s">
        <v>75</v>
      </c>
      <c r="F44" s="11" t="s">
        <v>18</v>
      </c>
      <c r="G44" s="11" t="s">
        <v>18</v>
      </c>
      <c r="H44" s="117"/>
      <c r="I44" s="58">
        <f>I45+I47</f>
        <v>5900</v>
      </c>
      <c r="J44" s="58">
        <f>J45+J47</f>
        <v>5900</v>
      </c>
      <c r="K44" s="157">
        <f t="shared" si="0"/>
        <v>0</v>
      </c>
    </row>
    <row r="45" spans="1:11" ht="12.75">
      <c r="A45" s="35" t="s">
        <v>76</v>
      </c>
      <c r="B45" s="53" t="s">
        <v>32</v>
      </c>
      <c r="C45" s="36" t="s">
        <v>10</v>
      </c>
      <c r="D45" s="31" t="s">
        <v>54</v>
      </c>
      <c r="E45" s="31" t="s">
        <v>75</v>
      </c>
      <c r="F45" s="31" t="s">
        <v>18</v>
      </c>
      <c r="G45" s="31" t="s">
        <v>8</v>
      </c>
      <c r="H45" s="118"/>
      <c r="I45" s="56">
        <f>I46</f>
        <v>900</v>
      </c>
      <c r="J45" s="56">
        <f>J46</f>
        <v>900</v>
      </c>
      <c r="K45" s="157">
        <f t="shared" si="0"/>
        <v>0</v>
      </c>
    </row>
    <row r="46" spans="1:11" ht="12.75">
      <c r="A46" s="44" t="s">
        <v>38</v>
      </c>
      <c r="B46" s="51" t="s">
        <v>32</v>
      </c>
      <c r="C46" s="34" t="s">
        <v>10</v>
      </c>
      <c r="D46" s="8" t="s">
        <v>54</v>
      </c>
      <c r="E46" s="8" t="s">
        <v>75</v>
      </c>
      <c r="F46" s="8" t="s">
        <v>18</v>
      </c>
      <c r="G46" s="8" t="s">
        <v>8</v>
      </c>
      <c r="H46" s="119" t="s">
        <v>39</v>
      </c>
      <c r="I46" s="57">
        <v>900</v>
      </c>
      <c r="J46" s="57">
        <v>900</v>
      </c>
      <c r="K46" s="157">
        <f t="shared" si="0"/>
        <v>0</v>
      </c>
    </row>
    <row r="47" spans="1:11" ht="17.25" customHeight="1">
      <c r="A47" s="35" t="s">
        <v>77</v>
      </c>
      <c r="B47" s="53" t="s">
        <v>32</v>
      </c>
      <c r="C47" s="36" t="s">
        <v>10</v>
      </c>
      <c r="D47" s="31" t="s">
        <v>54</v>
      </c>
      <c r="E47" s="31" t="s">
        <v>75</v>
      </c>
      <c r="F47" s="31" t="s">
        <v>18</v>
      </c>
      <c r="G47" s="31" t="s">
        <v>10</v>
      </c>
      <c r="H47" s="118"/>
      <c r="I47" s="56">
        <f>I48</f>
        <v>5000</v>
      </c>
      <c r="J47" s="56">
        <f>J48</f>
        <v>5000</v>
      </c>
      <c r="K47" s="157">
        <f t="shared" si="0"/>
        <v>0</v>
      </c>
    </row>
    <row r="48" spans="1:11" ht="15.75" customHeight="1">
      <c r="A48" s="44" t="s">
        <v>38</v>
      </c>
      <c r="B48" s="51" t="s">
        <v>32</v>
      </c>
      <c r="C48" s="34" t="s">
        <v>10</v>
      </c>
      <c r="D48" s="8" t="s">
        <v>54</v>
      </c>
      <c r="E48" s="8" t="s">
        <v>75</v>
      </c>
      <c r="F48" s="8" t="s">
        <v>18</v>
      </c>
      <c r="G48" s="8" t="s">
        <v>10</v>
      </c>
      <c r="H48" s="119" t="s">
        <v>39</v>
      </c>
      <c r="I48" s="57">
        <v>5000</v>
      </c>
      <c r="J48" s="57">
        <v>5000</v>
      </c>
      <c r="K48" s="157">
        <f t="shared" si="0"/>
        <v>0</v>
      </c>
    </row>
    <row r="49" spans="1:11" ht="27" customHeight="1">
      <c r="A49" s="141" t="s">
        <v>91</v>
      </c>
      <c r="B49" s="53" t="s">
        <v>32</v>
      </c>
      <c r="C49" s="36" t="s">
        <v>10</v>
      </c>
      <c r="D49" s="31" t="s">
        <v>54</v>
      </c>
      <c r="E49" s="31" t="s">
        <v>93</v>
      </c>
      <c r="F49" s="31" t="s">
        <v>94</v>
      </c>
      <c r="G49" s="31" t="s">
        <v>18</v>
      </c>
      <c r="H49" s="118"/>
      <c r="I49" s="56">
        <f>I50</f>
        <v>0</v>
      </c>
      <c r="J49" s="56">
        <f>J50</f>
        <v>0</v>
      </c>
      <c r="K49" s="157">
        <f t="shared" si="0"/>
        <v>0</v>
      </c>
    </row>
    <row r="50" spans="1:11" ht="15.75" customHeight="1">
      <c r="A50" s="101" t="s">
        <v>92</v>
      </c>
      <c r="B50" s="51" t="s">
        <v>32</v>
      </c>
      <c r="C50" s="137" t="s">
        <v>10</v>
      </c>
      <c r="D50" s="138" t="s">
        <v>54</v>
      </c>
      <c r="E50" s="138" t="s">
        <v>93</v>
      </c>
      <c r="F50" s="138" t="s">
        <v>94</v>
      </c>
      <c r="G50" s="138" t="s">
        <v>18</v>
      </c>
      <c r="H50" s="139" t="s">
        <v>39</v>
      </c>
      <c r="I50" s="140"/>
      <c r="J50" s="140"/>
      <c r="K50" s="157">
        <f t="shared" si="0"/>
        <v>0</v>
      </c>
    </row>
    <row r="51" spans="1:11" ht="14.25" customHeight="1">
      <c r="A51" s="120" t="s">
        <v>78</v>
      </c>
      <c r="B51" s="53" t="s">
        <v>32</v>
      </c>
      <c r="C51" s="121" t="s">
        <v>10</v>
      </c>
      <c r="D51" s="122" t="s">
        <v>54</v>
      </c>
      <c r="E51" s="122" t="s">
        <v>79</v>
      </c>
      <c r="F51" s="122" t="s">
        <v>11</v>
      </c>
      <c r="G51" s="122" t="s">
        <v>18</v>
      </c>
      <c r="H51" s="123"/>
      <c r="I51" s="124">
        <f>I52</f>
        <v>155000</v>
      </c>
      <c r="J51" s="124">
        <f>J52</f>
        <v>155000</v>
      </c>
      <c r="K51" s="157">
        <f t="shared" si="0"/>
        <v>0</v>
      </c>
    </row>
    <row r="52" spans="1:11" ht="15.75" customHeight="1">
      <c r="A52" s="83" t="s">
        <v>81</v>
      </c>
      <c r="B52" s="51" t="s">
        <v>32</v>
      </c>
      <c r="C52" s="126" t="s">
        <v>10</v>
      </c>
      <c r="D52" s="127" t="s">
        <v>54</v>
      </c>
      <c r="E52" s="127" t="s">
        <v>79</v>
      </c>
      <c r="F52" s="127" t="s">
        <v>11</v>
      </c>
      <c r="G52" s="127" t="s">
        <v>18</v>
      </c>
      <c r="H52" s="128" t="s">
        <v>39</v>
      </c>
      <c r="I52" s="129">
        <v>155000</v>
      </c>
      <c r="J52" s="129">
        <v>155000</v>
      </c>
      <c r="K52" s="157">
        <f t="shared" si="0"/>
        <v>0</v>
      </c>
    </row>
    <row r="53" spans="1:11" ht="18.75" customHeight="1">
      <c r="A53" s="120" t="s">
        <v>80</v>
      </c>
      <c r="B53" s="53" t="s">
        <v>32</v>
      </c>
      <c r="C53" s="121" t="s">
        <v>10</v>
      </c>
      <c r="D53" s="122" t="s">
        <v>54</v>
      </c>
      <c r="E53" s="122" t="s">
        <v>79</v>
      </c>
      <c r="F53" s="122" t="s">
        <v>11</v>
      </c>
      <c r="G53" s="122" t="s">
        <v>5</v>
      </c>
      <c r="H53" s="123"/>
      <c r="I53" s="124">
        <f>I54</f>
        <v>13000</v>
      </c>
      <c r="J53" s="124">
        <f>J54</f>
        <v>13000</v>
      </c>
      <c r="K53" s="157">
        <f t="shared" si="0"/>
        <v>0</v>
      </c>
    </row>
    <row r="54" spans="1:11" ht="12.75" customHeight="1">
      <c r="A54" s="125" t="s">
        <v>38</v>
      </c>
      <c r="B54" s="51" t="s">
        <v>32</v>
      </c>
      <c r="C54" s="126" t="s">
        <v>10</v>
      </c>
      <c r="D54" s="127" t="s">
        <v>54</v>
      </c>
      <c r="E54" s="127" t="s">
        <v>79</v>
      </c>
      <c r="F54" s="127" t="s">
        <v>11</v>
      </c>
      <c r="G54" s="127" t="s">
        <v>5</v>
      </c>
      <c r="H54" s="128" t="s">
        <v>39</v>
      </c>
      <c r="I54" s="129">
        <v>13000</v>
      </c>
      <c r="J54" s="129">
        <v>13000</v>
      </c>
      <c r="K54" s="157">
        <f t="shared" si="0"/>
        <v>0</v>
      </c>
    </row>
    <row r="55" spans="1:11" ht="18.75" customHeight="1">
      <c r="A55" s="23" t="s">
        <v>83</v>
      </c>
      <c r="B55" s="76" t="s">
        <v>32</v>
      </c>
      <c r="C55" s="131"/>
      <c r="D55" s="132"/>
      <c r="E55" s="132"/>
      <c r="F55" s="132"/>
      <c r="G55" s="132"/>
      <c r="H55" s="133"/>
      <c r="I55" s="134">
        <f>I56+I61</f>
        <v>733971.1</v>
      </c>
      <c r="J55" s="134">
        <f>J56+J61</f>
        <v>733971.1</v>
      </c>
      <c r="K55" s="157">
        <f t="shared" si="0"/>
        <v>0</v>
      </c>
    </row>
    <row r="56" spans="1:11" ht="18.75" customHeight="1">
      <c r="A56" s="142" t="s">
        <v>95</v>
      </c>
      <c r="B56" s="143" t="s">
        <v>32</v>
      </c>
      <c r="C56" s="144" t="s">
        <v>11</v>
      </c>
      <c r="D56" s="145" t="s">
        <v>96</v>
      </c>
      <c r="E56" s="145"/>
      <c r="F56" s="145"/>
      <c r="G56" s="145"/>
      <c r="H56" s="145"/>
      <c r="I56" s="146">
        <f>I57+I59</f>
        <v>682570.5</v>
      </c>
      <c r="J56" s="146">
        <f>J57+J59</f>
        <v>682570.5</v>
      </c>
      <c r="K56" s="157">
        <f t="shared" si="0"/>
        <v>0</v>
      </c>
    </row>
    <row r="57" spans="1:11" ht="26.25" customHeight="1">
      <c r="A57" s="156" t="s">
        <v>100</v>
      </c>
      <c r="B57" s="147" t="s">
        <v>32</v>
      </c>
      <c r="C57" s="148" t="s">
        <v>11</v>
      </c>
      <c r="D57" s="149" t="s">
        <v>96</v>
      </c>
      <c r="E57" s="149" t="s">
        <v>98</v>
      </c>
      <c r="F57" s="149" t="s">
        <v>99</v>
      </c>
      <c r="G57" s="149" t="s">
        <v>5</v>
      </c>
      <c r="H57" s="149"/>
      <c r="I57" s="150">
        <f>I58</f>
        <v>30570.5</v>
      </c>
      <c r="J57" s="150">
        <f>J58</f>
        <v>30570.5</v>
      </c>
      <c r="K57" s="157">
        <f t="shared" si="0"/>
        <v>0</v>
      </c>
    </row>
    <row r="58" spans="1:11" ht="18.75" customHeight="1">
      <c r="A58" s="151" t="s">
        <v>38</v>
      </c>
      <c r="B58" s="152" t="s">
        <v>32</v>
      </c>
      <c r="C58" s="153" t="s">
        <v>11</v>
      </c>
      <c r="D58" s="154" t="s">
        <v>96</v>
      </c>
      <c r="E58" s="154" t="s">
        <v>98</v>
      </c>
      <c r="F58" s="154" t="s">
        <v>99</v>
      </c>
      <c r="G58" s="154" t="s">
        <v>5</v>
      </c>
      <c r="H58" s="154" t="s">
        <v>39</v>
      </c>
      <c r="I58" s="155">
        <v>30570.5</v>
      </c>
      <c r="J58" s="155">
        <v>30570.5</v>
      </c>
      <c r="K58" s="157">
        <f t="shared" si="0"/>
        <v>0</v>
      </c>
    </row>
    <row r="59" spans="1:11" ht="18" customHeight="1">
      <c r="A59" s="156" t="s">
        <v>97</v>
      </c>
      <c r="B59" s="147" t="s">
        <v>32</v>
      </c>
      <c r="C59" s="148" t="s">
        <v>11</v>
      </c>
      <c r="D59" s="149" t="s">
        <v>96</v>
      </c>
      <c r="E59" s="149" t="s">
        <v>98</v>
      </c>
      <c r="F59" s="149" t="s">
        <v>99</v>
      </c>
      <c r="G59" s="149" t="s">
        <v>8</v>
      </c>
      <c r="H59" s="149"/>
      <c r="I59" s="150">
        <f>I60</f>
        <v>652000</v>
      </c>
      <c r="J59" s="150">
        <f>J60</f>
        <v>652000</v>
      </c>
      <c r="K59" s="157">
        <f t="shared" si="0"/>
        <v>0</v>
      </c>
    </row>
    <row r="60" spans="1:11" ht="18.75" customHeight="1">
      <c r="A60" s="151" t="s">
        <v>38</v>
      </c>
      <c r="B60" s="152" t="s">
        <v>32</v>
      </c>
      <c r="C60" s="153" t="s">
        <v>11</v>
      </c>
      <c r="D60" s="154" t="s">
        <v>96</v>
      </c>
      <c r="E60" s="154" t="s">
        <v>98</v>
      </c>
      <c r="F60" s="154" t="s">
        <v>99</v>
      </c>
      <c r="G60" s="154" t="s">
        <v>8</v>
      </c>
      <c r="H60" s="154" t="s">
        <v>39</v>
      </c>
      <c r="I60" s="155">
        <v>652000</v>
      </c>
      <c r="J60" s="155">
        <v>652000</v>
      </c>
      <c r="K60" s="157">
        <f t="shared" si="0"/>
        <v>0</v>
      </c>
    </row>
    <row r="61" spans="1:11" ht="12.75" customHeight="1">
      <c r="A61" s="17" t="s">
        <v>84</v>
      </c>
      <c r="B61" s="54" t="s">
        <v>32</v>
      </c>
      <c r="C61" s="12" t="s">
        <v>11</v>
      </c>
      <c r="D61" s="7" t="s">
        <v>85</v>
      </c>
      <c r="E61" s="7"/>
      <c r="F61" s="7"/>
      <c r="G61" s="7"/>
      <c r="H61" s="68"/>
      <c r="I61" s="59">
        <f aca="true" t="shared" si="3" ref="I61:J63">I62</f>
        <v>51400.6</v>
      </c>
      <c r="J61" s="59">
        <f t="shared" si="3"/>
        <v>51400.6</v>
      </c>
      <c r="K61" s="157">
        <f t="shared" si="0"/>
        <v>0</v>
      </c>
    </row>
    <row r="62" spans="1:11" ht="12.75" customHeight="1">
      <c r="A62" s="135" t="s">
        <v>86</v>
      </c>
      <c r="B62" s="52" t="s">
        <v>32</v>
      </c>
      <c r="C62" s="27" t="s">
        <v>11</v>
      </c>
      <c r="D62" s="28" t="s">
        <v>85</v>
      </c>
      <c r="E62" s="28" t="s">
        <v>87</v>
      </c>
      <c r="F62" s="28" t="s">
        <v>18</v>
      </c>
      <c r="G62" s="28" t="s">
        <v>18</v>
      </c>
      <c r="H62" s="69"/>
      <c r="I62" s="58">
        <f t="shared" si="3"/>
        <v>51400.6</v>
      </c>
      <c r="J62" s="58">
        <f t="shared" si="3"/>
        <v>51400.6</v>
      </c>
      <c r="K62" s="157">
        <f t="shared" si="0"/>
        <v>0</v>
      </c>
    </row>
    <row r="63" spans="1:11" ht="12.75" customHeight="1">
      <c r="A63" s="120" t="s">
        <v>88</v>
      </c>
      <c r="B63" s="53" t="s">
        <v>32</v>
      </c>
      <c r="C63" s="36" t="s">
        <v>11</v>
      </c>
      <c r="D63" s="31" t="s">
        <v>85</v>
      </c>
      <c r="E63" s="31" t="s">
        <v>87</v>
      </c>
      <c r="F63" s="31" t="s">
        <v>18</v>
      </c>
      <c r="G63" s="31" t="s">
        <v>18</v>
      </c>
      <c r="H63" s="72"/>
      <c r="I63" s="56">
        <f t="shared" si="3"/>
        <v>51400.6</v>
      </c>
      <c r="J63" s="56">
        <f t="shared" si="3"/>
        <v>51400.6</v>
      </c>
      <c r="K63" s="157">
        <f t="shared" si="0"/>
        <v>0</v>
      </c>
    </row>
    <row r="64" spans="1:11" ht="12.75" customHeight="1">
      <c r="A64" s="136" t="s">
        <v>38</v>
      </c>
      <c r="B64" s="51" t="s">
        <v>32</v>
      </c>
      <c r="C64" s="34" t="s">
        <v>11</v>
      </c>
      <c r="D64" s="8" t="s">
        <v>85</v>
      </c>
      <c r="E64" s="8" t="s">
        <v>87</v>
      </c>
      <c r="F64" s="8" t="s">
        <v>18</v>
      </c>
      <c r="G64" s="8" t="s">
        <v>18</v>
      </c>
      <c r="H64" s="70" t="s">
        <v>39</v>
      </c>
      <c r="I64" s="57">
        <v>51400.6</v>
      </c>
      <c r="J64" s="57">
        <v>51400.6</v>
      </c>
      <c r="K64" s="157">
        <f t="shared" si="0"/>
        <v>0</v>
      </c>
    </row>
    <row r="65" spans="1:11" ht="20.25" customHeight="1">
      <c r="A65" s="23" t="s">
        <v>22</v>
      </c>
      <c r="B65" s="76" t="s">
        <v>32</v>
      </c>
      <c r="C65" s="26" t="s">
        <v>7</v>
      </c>
      <c r="D65" s="25"/>
      <c r="E65" s="25"/>
      <c r="F65" s="25"/>
      <c r="G65" s="25"/>
      <c r="H65" s="73"/>
      <c r="I65" s="60">
        <f>I66</f>
        <v>37000</v>
      </c>
      <c r="J65" s="60">
        <f>J66</f>
        <v>37000</v>
      </c>
      <c r="K65" s="157">
        <f t="shared" si="0"/>
        <v>0</v>
      </c>
    </row>
    <row r="66" spans="1:11" ht="12.75">
      <c r="A66" s="19" t="s">
        <v>33</v>
      </c>
      <c r="B66" s="54" t="s">
        <v>32</v>
      </c>
      <c r="C66" s="16" t="s">
        <v>7</v>
      </c>
      <c r="D66" s="10" t="s">
        <v>10</v>
      </c>
      <c r="E66" s="7"/>
      <c r="F66" s="7"/>
      <c r="G66" s="7"/>
      <c r="H66" s="77"/>
      <c r="I66" s="59">
        <f>I67</f>
        <v>37000</v>
      </c>
      <c r="J66" s="59">
        <f>J67</f>
        <v>37000</v>
      </c>
      <c r="K66" s="157">
        <f t="shared" si="0"/>
        <v>0</v>
      </c>
    </row>
    <row r="67" spans="1:11" ht="18" customHeight="1">
      <c r="A67" s="75" t="s">
        <v>33</v>
      </c>
      <c r="B67" s="52" t="s">
        <v>32</v>
      </c>
      <c r="C67" s="74" t="s">
        <v>7</v>
      </c>
      <c r="D67" s="40" t="s">
        <v>10</v>
      </c>
      <c r="E67" s="41" t="s">
        <v>34</v>
      </c>
      <c r="F67" s="41" t="s">
        <v>18</v>
      </c>
      <c r="G67" s="41" t="s">
        <v>18</v>
      </c>
      <c r="H67" s="86"/>
      <c r="I67" s="58">
        <f>I68+I70+I72</f>
        <v>37000</v>
      </c>
      <c r="J67" s="58">
        <f>J68+J70+J72</f>
        <v>37000</v>
      </c>
      <c r="K67" s="157">
        <f t="shared" si="0"/>
        <v>0</v>
      </c>
    </row>
    <row r="68" spans="1:11" ht="12.75">
      <c r="A68" s="42" t="s">
        <v>35</v>
      </c>
      <c r="B68" s="53" t="s">
        <v>32</v>
      </c>
      <c r="C68" s="39" t="s">
        <v>7</v>
      </c>
      <c r="D68" s="38" t="s">
        <v>10</v>
      </c>
      <c r="E68" s="31" t="s">
        <v>34</v>
      </c>
      <c r="F68" s="38" t="s">
        <v>5</v>
      </c>
      <c r="G68" s="38" t="s">
        <v>0</v>
      </c>
      <c r="H68" s="87"/>
      <c r="I68" s="56">
        <f>I69</f>
        <v>36000</v>
      </c>
      <c r="J68" s="56">
        <f>J69</f>
        <v>36000</v>
      </c>
      <c r="K68" s="157">
        <f t="shared" si="0"/>
        <v>0</v>
      </c>
    </row>
    <row r="69" spans="1:11" ht="12.75">
      <c r="A69" s="44" t="s">
        <v>38</v>
      </c>
      <c r="B69" s="51" t="s">
        <v>32</v>
      </c>
      <c r="C69" s="43" t="s">
        <v>7</v>
      </c>
      <c r="D69" s="9" t="s">
        <v>10</v>
      </c>
      <c r="E69" s="8" t="s">
        <v>34</v>
      </c>
      <c r="F69" s="8" t="s">
        <v>5</v>
      </c>
      <c r="G69" s="8" t="s">
        <v>18</v>
      </c>
      <c r="H69" s="88" t="s">
        <v>39</v>
      </c>
      <c r="I69" s="57">
        <v>36000</v>
      </c>
      <c r="J69" s="57">
        <v>36000</v>
      </c>
      <c r="K69" s="157">
        <f t="shared" si="0"/>
        <v>0</v>
      </c>
    </row>
    <row r="70" spans="1:11" ht="29.25" customHeight="1">
      <c r="A70" s="37" t="s">
        <v>41</v>
      </c>
      <c r="B70" s="53" t="s">
        <v>32</v>
      </c>
      <c r="C70" s="39" t="s">
        <v>7</v>
      </c>
      <c r="D70" s="38" t="s">
        <v>10</v>
      </c>
      <c r="E70" s="31" t="s">
        <v>34</v>
      </c>
      <c r="F70" s="31" t="s">
        <v>8</v>
      </c>
      <c r="G70" s="31" t="s">
        <v>18</v>
      </c>
      <c r="H70" s="87"/>
      <c r="I70" s="56">
        <f>I71</f>
        <v>1000</v>
      </c>
      <c r="J70" s="56">
        <f>J71</f>
        <v>1000</v>
      </c>
      <c r="K70" s="157">
        <f t="shared" si="0"/>
        <v>0</v>
      </c>
    </row>
    <row r="71" spans="1:11" ht="15.75" customHeight="1">
      <c r="A71" s="44" t="s">
        <v>38</v>
      </c>
      <c r="B71" s="51" t="s">
        <v>32</v>
      </c>
      <c r="C71" s="43" t="s">
        <v>7</v>
      </c>
      <c r="D71" s="9" t="s">
        <v>10</v>
      </c>
      <c r="E71" s="8" t="s">
        <v>34</v>
      </c>
      <c r="F71" s="8" t="s">
        <v>8</v>
      </c>
      <c r="G71" s="8" t="s">
        <v>18</v>
      </c>
      <c r="H71" s="88" t="s">
        <v>39</v>
      </c>
      <c r="I71" s="57">
        <v>1000</v>
      </c>
      <c r="J71" s="57">
        <v>1000</v>
      </c>
      <c r="K71" s="157">
        <f t="shared" si="0"/>
        <v>0</v>
      </c>
    </row>
    <row r="72" spans="1:11" ht="12" customHeight="1">
      <c r="A72" s="78" t="s">
        <v>55</v>
      </c>
      <c r="B72" s="53" t="s">
        <v>32</v>
      </c>
      <c r="C72" s="79" t="s">
        <v>7</v>
      </c>
      <c r="D72" s="38" t="s">
        <v>10</v>
      </c>
      <c r="E72" s="31" t="s">
        <v>34</v>
      </c>
      <c r="F72" s="31" t="s">
        <v>7</v>
      </c>
      <c r="G72" s="31" t="s">
        <v>18</v>
      </c>
      <c r="H72" s="87"/>
      <c r="I72" s="56">
        <f>I73</f>
        <v>0</v>
      </c>
      <c r="J72" s="56">
        <f>J73</f>
        <v>0</v>
      </c>
      <c r="K72" s="157">
        <f t="shared" si="0"/>
        <v>0</v>
      </c>
    </row>
    <row r="73" spans="1:11" ht="15.75" customHeight="1">
      <c r="A73" s="80" t="s">
        <v>38</v>
      </c>
      <c r="B73" s="51" t="s">
        <v>32</v>
      </c>
      <c r="C73" s="43" t="s">
        <v>7</v>
      </c>
      <c r="D73" s="9" t="s">
        <v>10</v>
      </c>
      <c r="E73" s="8" t="s">
        <v>34</v>
      </c>
      <c r="F73" s="8" t="s">
        <v>7</v>
      </c>
      <c r="G73" s="8" t="s">
        <v>18</v>
      </c>
      <c r="H73" s="88" t="s">
        <v>39</v>
      </c>
      <c r="I73" s="57">
        <v>0</v>
      </c>
      <c r="J73" s="57">
        <v>0</v>
      </c>
      <c r="K73" s="157">
        <f t="shared" si="0"/>
        <v>0</v>
      </c>
    </row>
    <row r="74" spans="1:11" ht="15.75">
      <c r="A74" s="23" t="s">
        <v>49</v>
      </c>
      <c r="B74" s="76" t="s">
        <v>32</v>
      </c>
      <c r="C74" s="24" t="s">
        <v>6</v>
      </c>
      <c r="D74" s="25"/>
      <c r="E74" s="25"/>
      <c r="F74" s="25"/>
      <c r="G74" s="25"/>
      <c r="H74" s="73"/>
      <c r="I74" s="60">
        <f>I75</f>
        <v>724056</v>
      </c>
      <c r="J74" s="60">
        <f>J75</f>
        <v>723156</v>
      </c>
      <c r="K74" s="157">
        <f t="shared" si="0"/>
        <v>-900</v>
      </c>
    </row>
    <row r="75" spans="1:11" ht="14.25" customHeight="1">
      <c r="A75" s="19" t="s">
        <v>21</v>
      </c>
      <c r="B75" s="54" t="s">
        <v>32</v>
      </c>
      <c r="C75" s="15" t="s">
        <v>6</v>
      </c>
      <c r="D75" s="7" t="s">
        <v>5</v>
      </c>
      <c r="E75" s="7"/>
      <c r="F75" s="7"/>
      <c r="G75" s="7"/>
      <c r="H75" s="68"/>
      <c r="I75" s="59">
        <f>I76+I80+I83+I85+I87+I89</f>
        <v>724056</v>
      </c>
      <c r="J75" s="59">
        <f>J76+J80+J83+J85+J87+J89</f>
        <v>723156</v>
      </c>
      <c r="K75" s="157">
        <f t="shared" si="0"/>
        <v>-900</v>
      </c>
    </row>
    <row r="76" spans="1:11" ht="12.75">
      <c r="A76" s="18" t="s">
        <v>50</v>
      </c>
      <c r="B76" s="52" t="s">
        <v>32</v>
      </c>
      <c r="C76" s="13" t="s">
        <v>6</v>
      </c>
      <c r="D76" s="11" t="s">
        <v>5</v>
      </c>
      <c r="E76" s="11" t="s">
        <v>17</v>
      </c>
      <c r="F76" s="11" t="s">
        <v>18</v>
      </c>
      <c r="G76" s="11" t="s">
        <v>18</v>
      </c>
      <c r="H76" s="71"/>
      <c r="I76" s="58">
        <f>I77</f>
        <v>466000</v>
      </c>
      <c r="J76" s="58">
        <f>J77</f>
        <v>466000</v>
      </c>
      <c r="K76" s="157">
        <f t="shared" si="0"/>
        <v>0</v>
      </c>
    </row>
    <row r="77" spans="1:11" ht="18" customHeight="1">
      <c r="A77" s="32" t="s">
        <v>1</v>
      </c>
      <c r="B77" s="53" t="s">
        <v>32</v>
      </c>
      <c r="C77" s="30" t="s">
        <v>6</v>
      </c>
      <c r="D77" s="31" t="s">
        <v>5</v>
      </c>
      <c r="E77" s="31" t="s">
        <v>17</v>
      </c>
      <c r="F77" s="31" t="s">
        <v>42</v>
      </c>
      <c r="G77" s="31" t="s">
        <v>18</v>
      </c>
      <c r="H77" s="72"/>
      <c r="I77" s="56">
        <f>I78+I79</f>
        <v>466000</v>
      </c>
      <c r="J77" s="56">
        <f>J78+J79</f>
        <v>466000</v>
      </c>
      <c r="K77" s="157">
        <f t="shared" si="0"/>
        <v>0</v>
      </c>
    </row>
    <row r="78" spans="1:11" ht="17.25" customHeight="1">
      <c r="A78" s="83" t="s">
        <v>58</v>
      </c>
      <c r="B78" s="51" t="s">
        <v>32</v>
      </c>
      <c r="C78" s="48" t="s">
        <v>6</v>
      </c>
      <c r="D78" s="49" t="s">
        <v>5</v>
      </c>
      <c r="E78" s="49" t="s">
        <v>17</v>
      </c>
      <c r="F78" s="49" t="s">
        <v>42</v>
      </c>
      <c r="G78" s="49" t="s">
        <v>18</v>
      </c>
      <c r="H78" s="89" t="s">
        <v>57</v>
      </c>
      <c r="I78" s="61">
        <f>416000+44000+6000</f>
        <v>466000</v>
      </c>
      <c r="J78" s="61">
        <f>416000+44000+6000</f>
        <v>466000</v>
      </c>
      <c r="K78" s="157">
        <f aca="true" t="shared" si="4" ref="K78:K97">J78-I78</f>
        <v>0</v>
      </c>
    </row>
    <row r="79" spans="1:11" ht="12.75">
      <c r="A79" s="101" t="s">
        <v>69</v>
      </c>
      <c r="B79" s="51" t="s">
        <v>32</v>
      </c>
      <c r="C79" s="100" t="s">
        <v>6</v>
      </c>
      <c r="D79" s="49" t="s">
        <v>5</v>
      </c>
      <c r="E79" s="49" t="s">
        <v>17</v>
      </c>
      <c r="F79" s="49" t="s">
        <v>42</v>
      </c>
      <c r="G79" s="49" t="s">
        <v>18</v>
      </c>
      <c r="H79" s="89" t="s">
        <v>68</v>
      </c>
      <c r="I79" s="61"/>
      <c r="J79" s="61"/>
      <c r="K79" s="157">
        <f t="shared" si="4"/>
        <v>0</v>
      </c>
    </row>
    <row r="80" spans="1:11" ht="12.75">
      <c r="A80" s="63" t="s">
        <v>51</v>
      </c>
      <c r="B80" s="52" t="s">
        <v>32</v>
      </c>
      <c r="C80" s="13" t="s">
        <v>6</v>
      </c>
      <c r="D80" s="11" t="s">
        <v>5</v>
      </c>
      <c r="E80" s="11" t="s">
        <v>52</v>
      </c>
      <c r="F80" s="11" t="s">
        <v>18</v>
      </c>
      <c r="G80" s="11" t="s">
        <v>18</v>
      </c>
      <c r="H80" s="71"/>
      <c r="I80" s="58">
        <f>I81</f>
        <v>500</v>
      </c>
      <c r="J80" s="58">
        <f>J81</f>
        <v>500</v>
      </c>
      <c r="K80" s="157">
        <f t="shared" si="4"/>
        <v>0</v>
      </c>
    </row>
    <row r="81" spans="1:11" ht="27.75" customHeight="1">
      <c r="A81" s="35" t="s">
        <v>53</v>
      </c>
      <c r="B81" s="53" t="s">
        <v>32</v>
      </c>
      <c r="C81" s="64" t="s">
        <v>6</v>
      </c>
      <c r="D81" s="31" t="s">
        <v>5</v>
      </c>
      <c r="E81" s="31" t="s">
        <v>52</v>
      </c>
      <c r="F81" s="31" t="s">
        <v>18</v>
      </c>
      <c r="G81" s="31" t="s">
        <v>5</v>
      </c>
      <c r="H81" s="72"/>
      <c r="I81" s="56">
        <f>I82</f>
        <v>500</v>
      </c>
      <c r="J81" s="56">
        <f>J82</f>
        <v>500</v>
      </c>
      <c r="K81" s="157">
        <f t="shared" si="4"/>
        <v>0</v>
      </c>
    </row>
    <row r="82" spans="1:11" ht="12.75">
      <c r="A82" s="62" t="s">
        <v>44</v>
      </c>
      <c r="B82" s="51" t="s">
        <v>32</v>
      </c>
      <c r="C82" s="65" t="s">
        <v>6</v>
      </c>
      <c r="D82" s="8" t="s">
        <v>5</v>
      </c>
      <c r="E82" s="8" t="s">
        <v>52</v>
      </c>
      <c r="F82" s="8" t="s">
        <v>18</v>
      </c>
      <c r="G82" s="8" t="s">
        <v>5</v>
      </c>
      <c r="H82" s="70" t="s">
        <v>45</v>
      </c>
      <c r="I82" s="57">
        <v>500</v>
      </c>
      <c r="J82" s="57">
        <v>500</v>
      </c>
      <c r="K82" s="157">
        <f t="shared" si="4"/>
        <v>0</v>
      </c>
    </row>
    <row r="83" spans="1:11" ht="12.75">
      <c r="A83" s="156" t="s">
        <v>102</v>
      </c>
      <c r="B83" s="158" t="s">
        <v>32</v>
      </c>
      <c r="C83" s="159" t="s">
        <v>6</v>
      </c>
      <c r="D83" s="160" t="s">
        <v>5</v>
      </c>
      <c r="E83" s="31" t="s">
        <v>79</v>
      </c>
      <c r="F83" s="31" t="s">
        <v>11</v>
      </c>
      <c r="G83" s="31" t="s">
        <v>18</v>
      </c>
      <c r="H83" s="160"/>
      <c r="I83" s="56">
        <f>I84</f>
        <v>221000</v>
      </c>
      <c r="J83" s="56">
        <f>J84</f>
        <v>221000</v>
      </c>
      <c r="K83" s="157">
        <f t="shared" si="4"/>
        <v>0</v>
      </c>
    </row>
    <row r="84" spans="1:11" ht="12.75">
      <c r="A84" s="44" t="s">
        <v>38</v>
      </c>
      <c r="B84" s="161" t="s">
        <v>32</v>
      </c>
      <c r="C84" s="162" t="s">
        <v>6</v>
      </c>
      <c r="D84" s="163" t="s">
        <v>5</v>
      </c>
      <c r="E84" s="8" t="s">
        <v>79</v>
      </c>
      <c r="F84" s="8" t="s">
        <v>11</v>
      </c>
      <c r="G84" s="8" t="s">
        <v>18</v>
      </c>
      <c r="H84" s="163" t="s">
        <v>39</v>
      </c>
      <c r="I84" s="57">
        <v>221000</v>
      </c>
      <c r="J84" s="57">
        <v>221000</v>
      </c>
      <c r="K84" s="157">
        <f t="shared" si="4"/>
        <v>0</v>
      </c>
    </row>
    <row r="85" spans="1:11" ht="25.5">
      <c r="A85" s="164" t="s">
        <v>103</v>
      </c>
      <c r="B85" s="158" t="s">
        <v>32</v>
      </c>
      <c r="C85" s="159" t="s">
        <v>6</v>
      </c>
      <c r="D85" s="160" t="s">
        <v>5</v>
      </c>
      <c r="E85" s="165" t="s">
        <v>79</v>
      </c>
      <c r="F85" s="165" t="s">
        <v>11</v>
      </c>
      <c r="G85" s="165" t="s">
        <v>5</v>
      </c>
      <c r="H85" s="160"/>
      <c r="I85" s="56">
        <f>I86</f>
        <v>24556</v>
      </c>
      <c r="J85" s="56">
        <f>J86</f>
        <v>24556</v>
      </c>
      <c r="K85" s="157">
        <f t="shared" si="4"/>
        <v>0</v>
      </c>
    </row>
    <row r="86" spans="1:11" ht="12.75">
      <c r="A86" s="44" t="s">
        <v>38</v>
      </c>
      <c r="B86" s="161" t="s">
        <v>32</v>
      </c>
      <c r="C86" s="162" t="s">
        <v>6</v>
      </c>
      <c r="D86" s="163" t="s">
        <v>5</v>
      </c>
      <c r="E86" s="8" t="s">
        <v>79</v>
      </c>
      <c r="F86" s="8" t="s">
        <v>11</v>
      </c>
      <c r="G86" s="8" t="s">
        <v>5</v>
      </c>
      <c r="H86" s="163" t="s">
        <v>39</v>
      </c>
      <c r="I86" s="57">
        <v>24556</v>
      </c>
      <c r="J86" s="57">
        <v>24556</v>
      </c>
      <c r="K86" s="157">
        <f t="shared" si="4"/>
        <v>0</v>
      </c>
    </row>
    <row r="87" spans="1:11" ht="25.5">
      <c r="A87" s="168" t="s">
        <v>108</v>
      </c>
      <c r="B87" s="169" t="s">
        <v>32</v>
      </c>
      <c r="C87" s="170" t="s">
        <v>6</v>
      </c>
      <c r="D87" s="171" t="s">
        <v>5</v>
      </c>
      <c r="E87" s="172" t="s">
        <v>79</v>
      </c>
      <c r="F87" s="172" t="s">
        <v>109</v>
      </c>
      <c r="G87" s="172" t="s">
        <v>18</v>
      </c>
      <c r="H87" s="171"/>
      <c r="I87" s="173">
        <f>I88</f>
        <v>11000</v>
      </c>
      <c r="J87" s="173">
        <f>J88</f>
        <v>10100</v>
      </c>
      <c r="K87" s="157">
        <f t="shared" si="4"/>
        <v>-900</v>
      </c>
    </row>
    <row r="88" spans="1:11" ht="12.75">
      <c r="A88" s="174" t="s">
        <v>69</v>
      </c>
      <c r="B88" s="161" t="s">
        <v>32</v>
      </c>
      <c r="C88" s="162" t="s">
        <v>6</v>
      </c>
      <c r="D88" s="163" t="s">
        <v>5</v>
      </c>
      <c r="E88" s="8" t="s">
        <v>79</v>
      </c>
      <c r="F88" s="8" t="s">
        <v>109</v>
      </c>
      <c r="G88" s="8" t="s">
        <v>18</v>
      </c>
      <c r="H88" s="163" t="s">
        <v>68</v>
      </c>
      <c r="I88" s="57">
        <v>11000</v>
      </c>
      <c r="J88" s="57">
        <v>10100</v>
      </c>
      <c r="K88" s="157">
        <f t="shared" si="4"/>
        <v>-900</v>
      </c>
    </row>
    <row r="89" spans="1:11" ht="25.5">
      <c r="A89" s="175" t="s">
        <v>110</v>
      </c>
      <c r="B89" s="169" t="s">
        <v>32</v>
      </c>
      <c r="C89" s="170" t="s">
        <v>6</v>
      </c>
      <c r="D89" s="171" t="s">
        <v>5</v>
      </c>
      <c r="E89" s="176" t="s">
        <v>79</v>
      </c>
      <c r="F89" s="176" t="s">
        <v>109</v>
      </c>
      <c r="G89" s="176" t="s">
        <v>5</v>
      </c>
      <c r="H89" s="171"/>
      <c r="I89" s="173">
        <f>I90</f>
        <v>1000</v>
      </c>
      <c r="J89" s="173">
        <f>J90</f>
        <v>1000</v>
      </c>
      <c r="K89" s="157">
        <f t="shared" si="4"/>
        <v>0</v>
      </c>
    </row>
    <row r="90" spans="1:11" ht="12.75">
      <c r="A90" s="174" t="s">
        <v>69</v>
      </c>
      <c r="B90" s="161" t="s">
        <v>32</v>
      </c>
      <c r="C90" s="162" t="s">
        <v>6</v>
      </c>
      <c r="D90" s="163" t="s">
        <v>5</v>
      </c>
      <c r="E90" s="8" t="s">
        <v>79</v>
      </c>
      <c r="F90" s="8" t="s">
        <v>109</v>
      </c>
      <c r="G90" s="8" t="s">
        <v>5</v>
      </c>
      <c r="H90" s="163" t="s">
        <v>68</v>
      </c>
      <c r="I90" s="57">
        <v>1000</v>
      </c>
      <c r="J90" s="57">
        <v>1000</v>
      </c>
      <c r="K90" s="157">
        <f t="shared" si="4"/>
        <v>0</v>
      </c>
    </row>
    <row r="91" spans="1:11" ht="15.75">
      <c r="A91" s="50" t="s">
        <v>13</v>
      </c>
      <c r="B91" s="76" t="s">
        <v>32</v>
      </c>
      <c r="C91" s="66"/>
      <c r="D91" s="66"/>
      <c r="E91" s="67"/>
      <c r="F91" s="67"/>
      <c r="G91" s="67"/>
      <c r="H91" s="90"/>
      <c r="I91" s="60">
        <f>I10+I37+I42+I55+I65+I74</f>
        <v>2873000</v>
      </c>
      <c r="J91" s="60">
        <f>J10+J37+J42+J55+J65+J74</f>
        <v>2876000</v>
      </c>
      <c r="K91" s="157">
        <f t="shared" si="4"/>
        <v>3000</v>
      </c>
    </row>
    <row r="93" spans="6:11" ht="12.75">
      <c r="F93" s="166" t="s">
        <v>104</v>
      </c>
      <c r="G93" s="166"/>
      <c r="H93" s="166"/>
      <c r="I93" s="167">
        <f>I14+I18+I20+I22+I24+I30+I32+I46+I48+I54+I58+I64+I69+I71+I73+I78+I79+I82+I86+I90</f>
        <v>1747300</v>
      </c>
      <c r="J93" s="167">
        <f>J14+J18+J20+J22+J24+J30+J32+J46+J48+J54+J58+J64+J69+J71+J73+J78+J79+J82+J86+J90</f>
        <v>1747300</v>
      </c>
      <c r="K93" s="157">
        <f t="shared" si="4"/>
        <v>0</v>
      </c>
    </row>
    <row r="94" spans="6:11" ht="12.75">
      <c r="F94" s="166" t="s">
        <v>105</v>
      </c>
      <c r="G94" s="166"/>
      <c r="H94" s="166"/>
      <c r="I94" s="167">
        <f>I26+I41+I60+I84+I88</f>
        <v>959000</v>
      </c>
      <c r="J94" s="167">
        <f>J26+J41+J60+J84+J88</f>
        <v>962000</v>
      </c>
      <c r="K94" s="157">
        <f t="shared" si="4"/>
        <v>3000</v>
      </c>
    </row>
    <row r="95" spans="6:11" ht="12.75">
      <c r="F95" s="166" t="s">
        <v>107</v>
      </c>
      <c r="G95" s="166"/>
      <c r="H95" s="166"/>
      <c r="I95" s="167">
        <f>I50</f>
        <v>0</v>
      </c>
      <c r="J95" s="167">
        <f>J50</f>
        <v>0</v>
      </c>
      <c r="K95" s="157">
        <f t="shared" si="4"/>
        <v>0</v>
      </c>
    </row>
    <row r="96" spans="6:11" ht="12.75">
      <c r="F96" s="166" t="s">
        <v>106</v>
      </c>
      <c r="G96" s="166"/>
      <c r="H96" s="166"/>
      <c r="I96" s="167">
        <f>I52</f>
        <v>155000</v>
      </c>
      <c r="J96" s="167">
        <f>J52</f>
        <v>155000</v>
      </c>
      <c r="K96" s="157">
        <f t="shared" si="4"/>
        <v>0</v>
      </c>
    </row>
    <row r="97" spans="6:11" ht="12.75">
      <c r="F97" s="166"/>
      <c r="G97" s="166"/>
      <c r="H97" s="166"/>
      <c r="I97" s="167">
        <f>SUM(I93:I96)</f>
        <v>2861300</v>
      </c>
      <c r="J97" s="167">
        <f>SUM(J93:J96)</f>
        <v>2864300</v>
      </c>
      <c r="K97" s="157">
        <f t="shared" si="4"/>
        <v>3000</v>
      </c>
    </row>
  </sheetData>
  <sheetProtection/>
  <mergeCells count="10">
    <mergeCell ref="J3:J8"/>
    <mergeCell ref="K3:K8"/>
    <mergeCell ref="A1:I1"/>
    <mergeCell ref="A3:A8"/>
    <mergeCell ref="B3:B8"/>
    <mergeCell ref="C3:C8"/>
    <mergeCell ref="D3:D8"/>
    <mergeCell ref="E3:G8"/>
    <mergeCell ref="H3:H8"/>
    <mergeCell ref="I3:I8"/>
  </mergeCells>
  <printOptions/>
  <pageMargins left="0.7" right="0.7" top="0.32" bottom="0.17" header="0.3" footer="0.3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2013-11-27T05:18:13Z</cp:lastPrinted>
  <dcterms:created xsi:type="dcterms:W3CDTF">2004-09-08T10:28:32Z</dcterms:created>
  <dcterms:modified xsi:type="dcterms:W3CDTF">2013-12-24T07:16:13Z</dcterms:modified>
  <cp:category/>
  <cp:version/>
  <cp:contentType/>
  <cp:contentStatus/>
</cp:coreProperties>
</file>