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455"/>
  </bookViews>
  <sheets>
    <sheet name="форм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2" l="1"/>
  <c r="S15" i="2" l="1"/>
  <c r="R15" i="2"/>
  <c r="N15" i="2"/>
  <c r="L15" i="2"/>
  <c r="F15" i="2"/>
  <c r="O13" i="2"/>
  <c r="J15" i="2" l="1"/>
  <c r="T14" i="2" l="1"/>
  <c r="O14" i="2"/>
  <c r="O15" i="2" s="1"/>
  <c r="R18" i="2" l="1"/>
  <c r="O18" i="2"/>
  <c r="L18" i="2"/>
  <c r="J18" i="2"/>
  <c r="F18" i="2"/>
  <c r="S17" i="2"/>
  <c r="S18" i="2" s="1"/>
  <c r="N18" i="2" l="1"/>
  <c r="T13" i="2" l="1"/>
  <c r="T15" i="2" s="1"/>
  <c r="L26" i="2" l="1"/>
  <c r="T26" i="2" l="1"/>
  <c r="R26" i="2" l="1"/>
  <c r="N26" i="2"/>
  <c r="O26" i="2" l="1"/>
  <c r="S26" i="2"/>
  <c r="J26" i="2"/>
  <c r="F26" i="2" l="1"/>
</calcChain>
</file>

<file path=xl/sharedStrings.xml><?xml version="1.0" encoding="utf-8"?>
<sst xmlns="http://schemas.openxmlformats.org/spreadsheetml/2006/main" count="107" uniqueCount="53">
  <si>
    <t>Информация о долговых обязательствах муниципального образования</t>
  </si>
  <si>
    <t>рублей</t>
  </si>
  <si>
    <t>№ п/п</t>
  </si>
  <si>
    <t xml:space="preserve"> № и дата документа – основания возникновения долгового обязательства</t>
  </si>
  <si>
    <t>Наименование кредитора (бенефициара), принципала</t>
  </si>
  <si>
    <t>Объем кредита/гарантии по договору (соглашению),  облигационного займа (по решению об эмиссии)</t>
  </si>
  <si>
    <t>Валюта долгового обязательства</t>
  </si>
  <si>
    <t xml:space="preserve">Объём долгового обязательства по договору (соглашению), решению об эмиссии </t>
  </si>
  <si>
    <t>Дата погашения долгового обязательства  по договору (соглашению),решению об эмиссии</t>
  </si>
  <si>
    <t>Форма обеспечения долгового обязательства</t>
  </si>
  <si>
    <t>Размер  процентной ставки, ставки купонного дохода по договору (соглашению)/ решению об эмиссии (дополнительному соглашению)</t>
  </si>
  <si>
    <t xml:space="preserve">Фактическая дата привлечения кредита, размещения займа, предоставления муниципальной гарантии  </t>
  </si>
  <si>
    <t>Сумма привлечения в текущем году  кредита, размещения облигационного займа/предоставления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</si>
  <si>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</si>
  <si>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 (прекращения по иным основаниям) кредита, облигационного займа, муниципальной гарантии</t>
  </si>
  <si>
    <t>Объем задолженности    по процентам на начало текущего года</t>
  </si>
  <si>
    <t>Сумма начисленных процентов в текущем году</t>
  </si>
  <si>
    <t xml:space="preserve">Сумма уплаченных процентов в текущем году  </t>
  </si>
  <si>
    <t>Всего</t>
  </si>
  <si>
    <t>в том числе,объем  просроченной задолженности</t>
  </si>
  <si>
    <t xml:space="preserve"> I.   Муниципальные ценные бумаги</t>
  </si>
  <si>
    <t>Итого по разделу</t>
  </si>
  <si>
    <t>x</t>
  </si>
  <si>
    <t xml:space="preserve"> II. Бюджетные кредиты, привлеченные в местный бюджет из  других бюджетов бюджетной системы Российской Федерации</t>
  </si>
  <si>
    <t>Министерство финансов Республики Карелия</t>
  </si>
  <si>
    <t>руб</t>
  </si>
  <si>
    <t>0,1% годовых</t>
  </si>
  <si>
    <t xml:space="preserve"> III. Кредиты,привлеченные муниципальными образованиями от кредитных организаций, иностранных банков и международных финансовых организаций</t>
  </si>
  <si>
    <t>Собственные средства бюджета и источники финансирования дефицита бюджета</t>
  </si>
  <si>
    <t xml:space="preserve"> IV. Муниципальные гарантии</t>
  </si>
  <si>
    <t xml:space="preserve"> V. Иные долговые обязательства </t>
  </si>
  <si>
    <t xml:space="preserve">Итого муниципальный долг </t>
  </si>
  <si>
    <t>Соглашение № 16-1/21 от 14.09.2021</t>
  </si>
  <si>
    <t>1/3 ставки рефинансирования ЦБ РФ</t>
  </si>
  <si>
    <t xml:space="preserve">"Суоярвский муниципальный округ" </t>
  </si>
  <si>
    <t>Казна Суоярвского муниципального округа</t>
  </si>
  <si>
    <t>Исполнитель /главный специалист Т.Н.Феоктистова/   8(814-57) 5-14-83</t>
  </si>
  <si>
    <t>ГР.6 = ГР 15</t>
  </si>
  <si>
    <t>Соглашение № 16-1/23 от 27.11.2023</t>
  </si>
  <si>
    <t>Приложение № 1  к Постановлению от 10.05.2023 года № 513</t>
  </si>
  <si>
    <t>Муниципальный контракт №23/2024/0806300007324000027 от 03.09.2024г</t>
  </si>
  <si>
    <t>ПАО "Сбербанк"</t>
  </si>
  <si>
    <t>07.09.2024;   18.12.2024</t>
  </si>
  <si>
    <t>Глава Суоярвского муниципального округа</t>
  </si>
  <si>
    <t>Е.Н.Смирнова</t>
  </si>
  <si>
    <t>Объем муниципального долга  на 01.01.2026</t>
  </si>
  <si>
    <t>гр.9 ставка !</t>
  </si>
  <si>
    <t>на 01.05.2026</t>
  </si>
  <si>
    <t>Объем муниципального долга на 01.05.2026</t>
  </si>
  <si>
    <t>Объем задолженности по процентам на 01.05.2026</t>
  </si>
  <si>
    <t>20.01.2026;   18.02.2026; 20.03.2026;   21.04.2026</t>
  </si>
  <si>
    <t>02.02.2026;   18.02.2026;   20.03.2026;    21.04.2026</t>
  </si>
  <si>
    <t>17,25 годовых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</si>
</sst>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charset val="204"/>
    </font>
    <font>
      <sz val="8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sz val="11"/>
      <name val="Times New Roman Cyr"/>
      <charset val="204"/>
    </font>
    <font>
      <u/>
      <sz val="10"/>
      <name val="Times New Roman Cyr"/>
      <family val="1"/>
      <charset val="204"/>
    </font>
    <font>
      <sz val="9"/>
      <name val="Times New Roman Cyr"/>
      <family val="1"/>
      <charset val="204"/>
    </font>
    <font>
      <i/>
      <sz val="11"/>
      <name val="Times New Roman Cyr"/>
      <charset val="204"/>
    </font>
    <font>
      <sz val="11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/>
    <xf numFmtId="0" fontId="9" fillId="0" borderId="0" xfId="0" applyFont="1"/>
    <xf numFmtId="0" fontId="9" fillId="0" borderId="0" xfId="0" applyFont="1" applyAlignment="1"/>
    <xf numFmtId="0" fontId="10" fillId="0" borderId="0" xfId="0" applyFont="1" applyAlignment="1">
      <alignment wrapText="1"/>
    </xf>
    <xf numFmtId="0" fontId="1" fillId="0" borderId="0" xfId="0" applyFont="1" applyAlignment="1"/>
    <xf numFmtId="0" fontId="10" fillId="0" borderId="0" xfId="0" applyFont="1" applyAlignment="1"/>
    <xf numFmtId="0" fontId="0" fillId="0" borderId="1" xfId="0" applyBorder="1"/>
    <xf numFmtId="0" fontId="4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2" borderId="0" xfId="0" applyFill="1"/>
    <xf numFmtId="0" fontId="12" fillId="3" borderId="2" xfId="0" applyFont="1" applyFill="1" applyBorder="1" applyAlignment="1">
      <alignment horizontal="center" vertical="center"/>
    </xf>
    <xf numFmtId="4" fontId="12" fillId="3" borderId="2" xfId="0" applyNumberFormat="1" applyFont="1" applyFill="1" applyBorder="1" applyAlignment="1">
      <alignment horizontal="center" vertical="center" wrapText="1"/>
    </xf>
    <xf numFmtId="14" fontId="11" fillId="3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4" fillId="3" borderId="2" xfId="0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 wrapText="1"/>
    </xf>
    <xf numFmtId="2" fontId="12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" fillId="0" borderId="0" xfId="0" applyFont="1" applyBorder="1"/>
    <xf numFmtId="0" fontId="9" fillId="0" borderId="0" xfId="0" applyFont="1"/>
    <xf numFmtId="0" fontId="3" fillId="3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" xfId="0" applyFont="1" applyBorder="1"/>
    <xf numFmtId="0" fontId="6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tabSelected="1" zoomScale="84" zoomScaleNormal="84" workbookViewId="0">
      <pane ySplit="8" topLeftCell="A9" activePane="bottomLeft" state="frozen"/>
      <selection pane="bottomLeft" activeCell="T30" sqref="A1:T30"/>
    </sheetView>
  </sheetViews>
  <sheetFormatPr defaultRowHeight="15" x14ac:dyDescent="0.25"/>
  <cols>
    <col min="1" max="1" width="2.7109375" customWidth="1"/>
    <col min="2" max="2" width="10.85546875" customWidth="1"/>
    <col min="3" max="3" width="13.7109375" customWidth="1"/>
    <col min="4" max="4" width="12.85546875" customWidth="1"/>
    <col min="5" max="5" width="4.7109375" customWidth="1"/>
    <col min="6" max="6" width="15.42578125" customWidth="1"/>
    <col min="7" max="7" width="12.7109375" customWidth="1"/>
    <col min="8" max="8" width="11.7109375" customWidth="1"/>
    <col min="9" max="9" width="9.28515625" customWidth="1"/>
    <col min="10" max="10" width="15.28515625" customWidth="1"/>
    <col min="11" max="11" width="12.140625" customWidth="1"/>
    <col min="12" max="12" width="14.140625" customWidth="1"/>
    <col min="13" max="13" width="11.7109375" customWidth="1"/>
    <col min="14" max="14" width="14.42578125" customWidth="1"/>
    <col min="15" max="15" width="15.28515625" customWidth="1"/>
    <col min="16" max="16" width="7.7109375" customWidth="1"/>
    <col min="17" max="17" width="7.140625" customWidth="1"/>
    <col min="18" max="18" width="13.42578125" customWidth="1"/>
    <col min="19" max="19" width="14.5703125" customWidth="1"/>
    <col min="20" max="20" width="7.28515625" customWidth="1"/>
    <col min="22" max="22" width="11.7109375" customWidth="1"/>
  </cols>
  <sheetData>
    <row r="1" spans="1:22" ht="38.450000000000003" customHeight="1" x14ac:dyDescent="0.25">
      <c r="A1" s="51"/>
      <c r="B1" s="51"/>
      <c r="C1" s="1"/>
      <c r="D1" s="2"/>
      <c r="E1" s="2"/>
      <c r="F1" s="2"/>
      <c r="G1" s="3"/>
      <c r="H1" s="3"/>
      <c r="I1" s="19"/>
      <c r="J1" s="19"/>
      <c r="K1" s="19"/>
      <c r="L1" s="19"/>
      <c r="M1" s="19"/>
      <c r="N1" s="19"/>
      <c r="O1" s="19"/>
      <c r="P1" s="19"/>
      <c r="Q1" s="19"/>
      <c r="R1" s="19"/>
      <c r="S1" s="61" t="s">
        <v>39</v>
      </c>
      <c r="T1" s="61"/>
    </row>
    <row r="2" spans="1:22" x14ac:dyDescent="0.25">
      <c r="A2" s="51"/>
      <c r="B2" s="51"/>
      <c r="C2" s="1"/>
      <c r="D2" s="2"/>
      <c r="E2" s="2"/>
      <c r="F2" s="2"/>
      <c r="G2" s="3"/>
      <c r="H2" s="3"/>
      <c r="I2" s="19"/>
      <c r="J2" s="19"/>
      <c r="K2" s="19"/>
      <c r="L2" s="19"/>
      <c r="M2" s="19"/>
      <c r="N2" s="19"/>
      <c r="O2" s="19"/>
      <c r="P2" s="19"/>
      <c r="Q2" s="19"/>
      <c r="R2" s="19"/>
      <c r="S2" s="61"/>
      <c r="T2" s="61"/>
    </row>
    <row r="3" spans="1:22" ht="18.75" x14ac:dyDescent="0.3">
      <c r="A3" s="18" t="s">
        <v>0</v>
      </c>
      <c r="B3" s="18"/>
      <c r="C3" s="4"/>
      <c r="D3" s="4"/>
      <c r="E3" s="4"/>
      <c r="F3" s="4"/>
      <c r="G3" s="4"/>
      <c r="H3" s="4"/>
      <c r="I3" s="4"/>
      <c r="J3" s="5" t="s">
        <v>34</v>
      </c>
      <c r="K3" s="5"/>
      <c r="L3" s="5"/>
      <c r="M3" s="25"/>
      <c r="N3" s="4" t="s">
        <v>47</v>
      </c>
      <c r="Q3" s="4"/>
      <c r="R3" s="4"/>
      <c r="S3" s="4"/>
      <c r="T3" s="4"/>
    </row>
    <row r="4" spans="1:22" x14ac:dyDescent="0.25">
      <c r="A4" s="51"/>
      <c r="B4" s="51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2" x14ac:dyDescent="0.25">
      <c r="A5" s="62"/>
      <c r="B5" s="62"/>
      <c r="C5" s="1"/>
      <c r="D5" s="2"/>
      <c r="E5" s="2"/>
      <c r="F5" s="2"/>
      <c r="G5" s="3"/>
      <c r="H5" s="3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8" t="s">
        <v>1</v>
      </c>
    </row>
    <row r="6" spans="1:22" ht="71.45" customHeight="1" x14ac:dyDescent="0.25">
      <c r="A6" s="59" t="s">
        <v>2</v>
      </c>
      <c r="B6" s="59" t="s">
        <v>3</v>
      </c>
      <c r="C6" s="59" t="s">
        <v>4</v>
      </c>
      <c r="D6" s="59" t="s">
        <v>5</v>
      </c>
      <c r="E6" s="59" t="s">
        <v>6</v>
      </c>
      <c r="F6" s="59" t="s">
        <v>7</v>
      </c>
      <c r="G6" s="59" t="s">
        <v>8</v>
      </c>
      <c r="H6" s="59" t="s">
        <v>9</v>
      </c>
      <c r="I6" s="59" t="s">
        <v>10</v>
      </c>
      <c r="J6" s="59" t="s">
        <v>45</v>
      </c>
      <c r="K6" s="59" t="s">
        <v>11</v>
      </c>
      <c r="L6" s="59" t="s">
        <v>12</v>
      </c>
      <c r="M6" s="59" t="s">
        <v>13</v>
      </c>
      <c r="N6" s="59" t="s">
        <v>14</v>
      </c>
      <c r="O6" s="63" t="s">
        <v>48</v>
      </c>
      <c r="P6" s="63"/>
      <c r="Q6" s="59" t="s">
        <v>15</v>
      </c>
      <c r="R6" s="59" t="s">
        <v>16</v>
      </c>
      <c r="S6" s="59" t="s">
        <v>17</v>
      </c>
      <c r="T6" s="59" t="s">
        <v>49</v>
      </c>
      <c r="V6" s="31" t="s">
        <v>37</v>
      </c>
    </row>
    <row r="7" spans="1:22" ht="75.599999999999994" customHeight="1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9" t="s">
        <v>18</v>
      </c>
      <c r="P7" s="9" t="s">
        <v>19</v>
      </c>
      <c r="Q7" s="59"/>
      <c r="R7" s="59"/>
      <c r="S7" s="59"/>
      <c r="T7" s="59"/>
    </row>
    <row r="8" spans="1:22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  <c r="Q8" s="9">
        <v>17</v>
      </c>
      <c r="R8" s="9">
        <v>18</v>
      </c>
      <c r="S8" s="9">
        <v>19</v>
      </c>
      <c r="T8" s="9">
        <v>20</v>
      </c>
    </row>
    <row r="9" spans="1:22" x14ac:dyDescent="0.25">
      <c r="A9" s="60" t="s">
        <v>20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spans="1:22" x14ac:dyDescent="0.25">
      <c r="A10" s="36"/>
      <c r="B10" s="37"/>
      <c r="C10" s="37"/>
      <c r="D10" s="38"/>
      <c r="E10" s="38"/>
      <c r="F10" s="38"/>
      <c r="G10" s="39"/>
      <c r="H10" s="39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22" x14ac:dyDescent="0.25">
      <c r="A11" s="41" t="s">
        <v>21</v>
      </c>
      <c r="B11" s="37"/>
      <c r="C11" s="38" t="s">
        <v>22</v>
      </c>
      <c r="D11" s="38" t="s">
        <v>22</v>
      </c>
      <c r="E11" s="38" t="s">
        <v>22</v>
      </c>
      <c r="F11" s="38"/>
      <c r="G11" s="38" t="s">
        <v>22</v>
      </c>
      <c r="H11" s="38" t="s">
        <v>22</v>
      </c>
      <c r="I11" s="38" t="s">
        <v>22</v>
      </c>
      <c r="J11" s="40"/>
      <c r="K11" s="38" t="s">
        <v>22</v>
      </c>
      <c r="L11" s="40"/>
      <c r="M11" s="38" t="s">
        <v>22</v>
      </c>
      <c r="N11" s="40"/>
      <c r="O11" s="40"/>
      <c r="P11" s="40"/>
      <c r="Q11" s="40"/>
      <c r="R11" s="40"/>
      <c r="S11" s="40"/>
      <c r="T11" s="40"/>
    </row>
    <row r="12" spans="1:22" x14ac:dyDescent="0.25">
      <c r="A12" s="58" t="s">
        <v>23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spans="1:22" ht="186" customHeight="1" x14ac:dyDescent="0.25">
      <c r="A13" s="42">
        <v>1</v>
      </c>
      <c r="B13" s="37" t="s">
        <v>32</v>
      </c>
      <c r="C13" s="38" t="s">
        <v>24</v>
      </c>
      <c r="D13" s="43">
        <v>5406700</v>
      </c>
      <c r="E13" s="38" t="s">
        <v>25</v>
      </c>
      <c r="F13" s="43">
        <v>1350000</v>
      </c>
      <c r="G13" s="34">
        <v>46259</v>
      </c>
      <c r="H13" s="44" t="s">
        <v>35</v>
      </c>
      <c r="I13" s="45" t="s">
        <v>26</v>
      </c>
      <c r="J13" s="33">
        <v>2700000</v>
      </c>
      <c r="K13" s="46">
        <v>44459</v>
      </c>
      <c r="L13" s="33">
        <v>0</v>
      </c>
      <c r="M13" s="47" t="s">
        <v>50</v>
      </c>
      <c r="N13" s="48">
        <v>1350000</v>
      </c>
      <c r="O13" s="33">
        <f>SUM(J13-N13)</f>
        <v>1350000</v>
      </c>
      <c r="P13" s="32">
        <v>0</v>
      </c>
      <c r="Q13" s="32">
        <v>0</v>
      </c>
      <c r="R13" s="33">
        <v>0</v>
      </c>
      <c r="S13" s="33">
        <v>0</v>
      </c>
      <c r="T13" s="32">
        <f>R13-S13</f>
        <v>0</v>
      </c>
    </row>
    <row r="14" spans="1:22" ht="83.25" customHeight="1" x14ac:dyDescent="0.25">
      <c r="A14" s="42">
        <v>2</v>
      </c>
      <c r="B14" s="37" t="s">
        <v>38</v>
      </c>
      <c r="C14" s="38" t="s">
        <v>24</v>
      </c>
      <c r="D14" s="43">
        <v>10000000</v>
      </c>
      <c r="E14" s="38" t="s">
        <v>25</v>
      </c>
      <c r="F14" s="43">
        <v>8950000</v>
      </c>
      <c r="G14" s="34">
        <v>46685</v>
      </c>
      <c r="H14" s="44" t="s">
        <v>35</v>
      </c>
      <c r="I14" s="45" t="s">
        <v>33</v>
      </c>
      <c r="J14" s="33">
        <v>10000000</v>
      </c>
      <c r="K14" s="46">
        <v>45258</v>
      </c>
      <c r="L14" s="33">
        <v>0</v>
      </c>
      <c r="M14" s="47" t="s">
        <v>51</v>
      </c>
      <c r="N14" s="43">
        <v>1050000</v>
      </c>
      <c r="O14" s="33">
        <f>SUM(J14-N14)</f>
        <v>8950000</v>
      </c>
      <c r="P14" s="32">
        <v>0</v>
      </c>
      <c r="Q14" s="32">
        <v>0</v>
      </c>
      <c r="R14" s="33">
        <v>0</v>
      </c>
      <c r="S14" s="33">
        <v>0</v>
      </c>
      <c r="T14" s="32">
        <f>R14-S14</f>
        <v>0</v>
      </c>
    </row>
    <row r="15" spans="1:22" x14ac:dyDescent="0.25">
      <c r="A15" s="41" t="s">
        <v>21</v>
      </c>
      <c r="B15" s="49"/>
      <c r="C15" s="50" t="s">
        <v>22</v>
      </c>
      <c r="D15" s="50" t="s">
        <v>22</v>
      </c>
      <c r="E15" s="50" t="s">
        <v>22</v>
      </c>
      <c r="F15" s="35">
        <f>F13+F14</f>
        <v>10300000</v>
      </c>
      <c r="G15" s="50" t="s">
        <v>22</v>
      </c>
      <c r="H15" s="50" t="s">
        <v>22</v>
      </c>
      <c r="I15" s="50" t="s">
        <v>22</v>
      </c>
      <c r="J15" s="35">
        <f>SUM(J13:J14)</f>
        <v>12700000</v>
      </c>
      <c r="K15" s="50" t="s">
        <v>22</v>
      </c>
      <c r="L15" s="35">
        <f>L13+L14</f>
        <v>0</v>
      </c>
      <c r="M15" s="50" t="s">
        <v>22</v>
      </c>
      <c r="N15" s="35">
        <f>N13+N14</f>
        <v>2400000</v>
      </c>
      <c r="O15" s="35">
        <f>O13+O14</f>
        <v>10300000</v>
      </c>
      <c r="P15" s="50">
        <v>0</v>
      </c>
      <c r="Q15" s="50">
        <v>0</v>
      </c>
      <c r="R15" s="35">
        <f>R13+R14</f>
        <v>0</v>
      </c>
      <c r="S15" s="35">
        <f>S13+S14</f>
        <v>0</v>
      </c>
      <c r="T15" s="50">
        <f>T13</f>
        <v>0</v>
      </c>
    </row>
    <row r="16" spans="1:22" x14ac:dyDescent="0.25">
      <c r="A16" s="58" t="s">
        <v>27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spans="1:22" ht="177" customHeight="1" x14ac:dyDescent="0.25">
      <c r="A17" s="42">
        <v>1</v>
      </c>
      <c r="B17" s="37" t="s">
        <v>40</v>
      </c>
      <c r="C17" s="38" t="s">
        <v>41</v>
      </c>
      <c r="D17" s="43">
        <v>55850000</v>
      </c>
      <c r="E17" s="38" t="s">
        <v>25</v>
      </c>
      <c r="F17" s="43">
        <v>55850000</v>
      </c>
      <c r="G17" s="34">
        <v>46480</v>
      </c>
      <c r="H17" s="44" t="s">
        <v>28</v>
      </c>
      <c r="I17" s="45" t="s">
        <v>52</v>
      </c>
      <c r="J17" s="33">
        <v>55850000</v>
      </c>
      <c r="K17" s="47" t="s">
        <v>42</v>
      </c>
      <c r="L17" s="33">
        <v>0</v>
      </c>
      <c r="M17" s="46"/>
      <c r="N17" s="33">
        <v>0</v>
      </c>
      <c r="O17" s="33">
        <v>55850000</v>
      </c>
      <c r="P17" s="32">
        <v>0</v>
      </c>
      <c r="Q17" s="32">
        <v>0</v>
      </c>
      <c r="R17" s="32">
        <f>906988.7+889392.12+794906.16+860319.52+813267.81</f>
        <v>4264874.3100000005</v>
      </c>
      <c r="S17" s="32">
        <f>R17</f>
        <v>4264874.3100000005</v>
      </c>
      <c r="T17" s="32">
        <v>0</v>
      </c>
      <c r="V17" s="31" t="s">
        <v>46</v>
      </c>
    </row>
    <row r="18" spans="1:22" ht="18.600000000000001" customHeight="1" x14ac:dyDescent="0.25">
      <c r="A18" s="27" t="s">
        <v>21</v>
      </c>
      <c r="B18" s="10"/>
      <c r="C18" s="28" t="s">
        <v>22</v>
      </c>
      <c r="D18" s="28" t="s">
        <v>22</v>
      </c>
      <c r="E18" s="28" t="s">
        <v>22</v>
      </c>
      <c r="F18" s="35">
        <f>F17</f>
        <v>55850000</v>
      </c>
      <c r="G18" s="28" t="s">
        <v>22</v>
      </c>
      <c r="H18" s="28" t="s">
        <v>22</v>
      </c>
      <c r="I18" s="28" t="s">
        <v>22</v>
      </c>
      <c r="J18" s="29">
        <f>J17</f>
        <v>55850000</v>
      </c>
      <c r="K18" s="28" t="s">
        <v>22</v>
      </c>
      <c r="L18" s="29">
        <f>L17</f>
        <v>0</v>
      </c>
      <c r="M18" s="28" t="s">
        <v>22</v>
      </c>
      <c r="N18" s="29">
        <f>N17</f>
        <v>0</v>
      </c>
      <c r="O18" s="29">
        <f>O17</f>
        <v>55850000</v>
      </c>
      <c r="P18" s="28">
        <v>0</v>
      </c>
      <c r="Q18" s="28">
        <v>0</v>
      </c>
      <c r="R18" s="29">
        <f>R17</f>
        <v>4264874.3100000005</v>
      </c>
      <c r="S18" s="29">
        <f>S17</f>
        <v>4264874.3100000005</v>
      </c>
      <c r="T18" s="28">
        <v>0</v>
      </c>
    </row>
    <row r="19" spans="1:22" x14ac:dyDescent="0.25">
      <c r="A19" s="52" t="s">
        <v>29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</row>
    <row r="20" spans="1:22" x14ac:dyDescent="0.25">
      <c r="A20" s="26"/>
      <c r="B20" s="10"/>
      <c r="C20" s="10"/>
      <c r="D20" s="11"/>
      <c r="E20" s="11"/>
      <c r="F20" s="11"/>
      <c r="G20" s="12"/>
      <c r="H20" s="12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1:22" x14ac:dyDescent="0.25">
      <c r="A21" s="27" t="s">
        <v>21</v>
      </c>
      <c r="B21" s="10"/>
      <c r="C21" s="11" t="s">
        <v>22</v>
      </c>
      <c r="D21" s="11" t="s">
        <v>22</v>
      </c>
      <c r="E21" s="11" t="s">
        <v>22</v>
      </c>
      <c r="F21" s="11"/>
      <c r="G21" s="11" t="s">
        <v>22</v>
      </c>
      <c r="H21" s="11" t="s">
        <v>22</v>
      </c>
      <c r="I21" s="11" t="s">
        <v>22</v>
      </c>
      <c r="J21" s="13"/>
      <c r="K21" s="11" t="s">
        <v>22</v>
      </c>
      <c r="L21" s="13"/>
      <c r="M21" s="11" t="s">
        <v>22</v>
      </c>
      <c r="N21" s="13"/>
      <c r="O21" s="13"/>
      <c r="P21" s="13"/>
      <c r="Q21" s="13"/>
      <c r="R21" s="13"/>
      <c r="S21" s="13"/>
      <c r="T21" s="13"/>
    </row>
    <row r="22" spans="1:22" x14ac:dyDescent="0.25">
      <c r="A22" s="52" t="s">
        <v>30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</row>
    <row r="23" spans="1:22" x14ac:dyDescent="0.25">
      <c r="A23" s="26"/>
      <c r="B23" s="10"/>
      <c r="C23" s="10"/>
      <c r="D23" s="11"/>
      <c r="E23" s="11"/>
      <c r="F23" s="11"/>
      <c r="G23" s="12"/>
      <c r="H23" s="12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spans="1:22" x14ac:dyDescent="0.25">
      <c r="A24" s="27" t="s">
        <v>21</v>
      </c>
      <c r="B24" s="10"/>
      <c r="C24" s="11" t="s">
        <v>22</v>
      </c>
      <c r="D24" s="11" t="s">
        <v>22</v>
      </c>
      <c r="E24" s="11"/>
      <c r="F24" s="11"/>
      <c r="G24" s="11" t="s">
        <v>22</v>
      </c>
      <c r="H24" s="11" t="s">
        <v>22</v>
      </c>
      <c r="I24" s="11" t="s">
        <v>22</v>
      </c>
      <c r="J24" s="13"/>
      <c r="K24" s="11" t="s">
        <v>22</v>
      </c>
      <c r="L24" s="13"/>
      <c r="M24" s="11" t="s">
        <v>22</v>
      </c>
      <c r="N24" s="13"/>
      <c r="O24" s="13"/>
      <c r="P24" s="13"/>
      <c r="Q24" s="13"/>
      <c r="R24" s="13"/>
      <c r="S24" s="13"/>
      <c r="T24" s="13"/>
    </row>
    <row r="25" spans="1:22" x14ac:dyDescent="0.25">
      <c r="A25" s="54" t="s">
        <v>31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</row>
    <row r="26" spans="1:22" ht="24.6" customHeight="1" x14ac:dyDescent="0.25">
      <c r="A26" s="30"/>
      <c r="B26" s="30"/>
      <c r="C26" s="11" t="s">
        <v>22</v>
      </c>
      <c r="D26" s="11" t="s">
        <v>22</v>
      </c>
      <c r="E26" s="11" t="s">
        <v>22</v>
      </c>
      <c r="F26" s="29">
        <f>F15+F18</f>
        <v>66150000</v>
      </c>
      <c r="G26" s="11" t="s">
        <v>22</v>
      </c>
      <c r="H26" s="11" t="s">
        <v>22</v>
      </c>
      <c r="I26" s="11" t="s">
        <v>22</v>
      </c>
      <c r="J26" s="29">
        <f>J15+J18</f>
        <v>68550000</v>
      </c>
      <c r="K26" s="11" t="s">
        <v>22</v>
      </c>
      <c r="L26" s="29">
        <f>L15+L18</f>
        <v>0</v>
      </c>
      <c r="M26" s="11" t="s">
        <v>22</v>
      </c>
      <c r="N26" s="29">
        <f>N15+N18</f>
        <v>2400000</v>
      </c>
      <c r="O26" s="29">
        <f>O15+O18</f>
        <v>66150000</v>
      </c>
      <c r="P26" s="11">
        <v>0</v>
      </c>
      <c r="Q26" s="11">
        <v>0</v>
      </c>
      <c r="R26" s="29">
        <f>R15+R18</f>
        <v>4264874.3100000005</v>
      </c>
      <c r="S26" s="29">
        <f>S15+S18</f>
        <v>4264874.3100000005</v>
      </c>
      <c r="T26" s="11">
        <f>T15+T18</f>
        <v>0</v>
      </c>
    </row>
    <row r="27" spans="1:22" ht="18.75" x14ac:dyDescent="0.3">
      <c r="A27" s="56"/>
      <c r="B27" s="56"/>
      <c r="C27" s="1"/>
      <c r="D27" s="2"/>
      <c r="E27" s="2"/>
      <c r="F27" s="2"/>
      <c r="G27" s="3"/>
      <c r="H27" s="3"/>
      <c r="I27" s="4"/>
      <c r="J27" s="4"/>
      <c r="K27" s="14"/>
      <c r="L27" s="14"/>
      <c r="M27" s="14"/>
      <c r="N27" s="14"/>
      <c r="O27" s="4"/>
      <c r="P27" s="4"/>
      <c r="Q27" s="4"/>
      <c r="R27" s="4"/>
      <c r="S27" s="4"/>
      <c r="T27" s="4"/>
    </row>
    <row r="28" spans="1:22" ht="21" customHeight="1" x14ac:dyDescent="0.25">
      <c r="A28" s="23" t="s">
        <v>43</v>
      </c>
      <c r="B28" s="21"/>
      <c r="C28" s="15"/>
      <c r="D28" s="16"/>
      <c r="E28" s="16"/>
      <c r="F28" s="16"/>
      <c r="G28" s="17"/>
      <c r="H28" s="17"/>
      <c r="I28" s="19"/>
      <c r="J28" s="20" t="s">
        <v>44</v>
      </c>
      <c r="K28" s="20"/>
      <c r="L28" s="19"/>
      <c r="M28" s="19"/>
      <c r="N28" s="19"/>
      <c r="O28" s="19"/>
      <c r="P28" s="19"/>
      <c r="Q28" s="19"/>
      <c r="R28" s="19"/>
      <c r="S28" s="19"/>
      <c r="T28" s="19"/>
    </row>
    <row r="29" spans="1:22" x14ac:dyDescent="0.25">
      <c r="A29" s="51"/>
      <c r="B29" s="51"/>
      <c r="C29" s="1"/>
      <c r="D29" s="2"/>
      <c r="E29" s="2"/>
      <c r="F29" s="2"/>
      <c r="G29" s="3"/>
      <c r="H29" s="3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</row>
    <row r="30" spans="1:22" ht="18" customHeight="1" x14ac:dyDescent="0.25">
      <c r="A30" s="24" t="s">
        <v>36</v>
      </c>
      <c r="B30" s="21"/>
      <c r="C30" s="15"/>
      <c r="D30" s="16"/>
      <c r="E30" s="16"/>
      <c r="F30" s="22"/>
      <c r="G30" s="3"/>
      <c r="I30" s="19"/>
      <c r="J30" s="20"/>
      <c r="K30" s="20"/>
      <c r="L30" s="19"/>
      <c r="M30" s="19"/>
      <c r="N30" s="19"/>
      <c r="O30" s="19"/>
      <c r="P30" s="19"/>
      <c r="Q30" s="19"/>
      <c r="R30" s="19"/>
      <c r="S30" s="19"/>
      <c r="T30" s="19"/>
    </row>
    <row r="31" spans="1:22" x14ac:dyDescent="0.25">
      <c r="A31" s="51"/>
      <c r="B31" s="51"/>
      <c r="C31" s="1"/>
      <c r="D31" s="2"/>
      <c r="E31" s="2"/>
      <c r="F31" s="2"/>
      <c r="G31" s="3"/>
      <c r="H31" s="3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2" x14ac:dyDescent="0.25">
      <c r="A32" s="51"/>
      <c r="B32" s="51"/>
      <c r="C32" s="1"/>
      <c r="D32" s="2"/>
      <c r="E32" s="2"/>
      <c r="F32" s="2"/>
      <c r="G32" s="3"/>
      <c r="H32" s="3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1:20" x14ac:dyDescent="0.25">
      <c r="C33" s="1"/>
      <c r="D33" s="2"/>
      <c r="E33" s="2"/>
      <c r="F33" s="2"/>
      <c r="G33" s="3"/>
      <c r="H33" s="3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5">
      <c r="A34" s="57"/>
      <c r="B34" s="57"/>
      <c r="C34" s="15"/>
      <c r="D34" s="16"/>
      <c r="E34" s="16"/>
      <c r="F34" s="16"/>
      <c r="G34" s="17"/>
      <c r="H34" s="17"/>
      <c r="I34" s="19"/>
      <c r="J34" s="20"/>
      <c r="K34" s="20"/>
      <c r="L34" s="19"/>
      <c r="M34" s="19"/>
      <c r="N34" s="19"/>
      <c r="O34" s="19"/>
      <c r="P34" s="19"/>
      <c r="Q34" s="19"/>
      <c r="R34" s="19"/>
      <c r="S34" s="19"/>
      <c r="T34" s="19"/>
    </row>
    <row r="35" spans="1:20" x14ac:dyDescent="0.25">
      <c r="A35" s="51"/>
      <c r="B35" s="51"/>
      <c r="C35" s="1"/>
      <c r="D35" s="2"/>
      <c r="E35" s="2"/>
      <c r="F35" s="2"/>
      <c r="G35" s="3"/>
      <c r="H35" s="3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x14ac:dyDescent="0.25">
      <c r="A36" s="51"/>
      <c r="B36" s="51"/>
      <c r="C36" s="1"/>
      <c r="D36" s="2"/>
      <c r="E36" s="2"/>
      <c r="F36" s="2"/>
      <c r="G36" s="3"/>
      <c r="H36" s="3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</row>
    <row r="37" spans="1:20" x14ac:dyDescent="0.25">
      <c r="A37" s="51"/>
      <c r="B37" s="51"/>
      <c r="C37" s="1"/>
      <c r="D37" s="2"/>
      <c r="E37" s="2"/>
      <c r="F37" s="2"/>
      <c r="G37" s="3"/>
      <c r="H37" s="3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1:20" x14ac:dyDescent="0.25">
      <c r="A38" s="51"/>
      <c r="B38" s="51"/>
      <c r="C38" s="1"/>
      <c r="D38" s="2"/>
      <c r="E38" s="2"/>
      <c r="F38" s="2"/>
      <c r="G38" s="3"/>
      <c r="H38" s="3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</row>
    <row r="39" spans="1:20" x14ac:dyDescent="0.25">
      <c r="A39" s="51"/>
      <c r="B39" s="51"/>
      <c r="C39" s="1"/>
      <c r="D39" s="2"/>
      <c r="E39" s="2"/>
      <c r="F39" s="2"/>
      <c r="G39" s="3"/>
      <c r="H39" s="3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</row>
    <row r="40" spans="1:20" x14ac:dyDescent="0.25">
      <c r="A40" s="51"/>
      <c r="B40" s="51"/>
      <c r="C40" s="1"/>
      <c r="D40" s="2"/>
      <c r="E40" s="2"/>
      <c r="F40" s="2"/>
      <c r="G40" s="3"/>
      <c r="H40" s="3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</row>
    <row r="41" spans="1:20" x14ac:dyDescent="0.25">
      <c r="A41" s="51"/>
      <c r="B41" s="51"/>
      <c r="C41" s="1"/>
      <c r="D41" s="2"/>
      <c r="E41" s="2"/>
      <c r="F41" s="2"/>
      <c r="G41" s="3"/>
      <c r="H41" s="3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x14ac:dyDescent="0.25">
      <c r="A42" s="51"/>
      <c r="B42" s="51"/>
      <c r="C42" s="1"/>
      <c r="D42" s="2"/>
      <c r="E42" s="2"/>
      <c r="F42" s="2"/>
      <c r="G42" s="3"/>
      <c r="H42" s="3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20" x14ac:dyDescent="0.25">
      <c r="A43" s="51"/>
      <c r="B43" s="51"/>
      <c r="C43" s="1"/>
      <c r="D43" s="2"/>
      <c r="E43" s="2"/>
      <c r="F43" s="2"/>
      <c r="G43" s="3"/>
      <c r="H43" s="3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44" spans="1:20" x14ac:dyDescent="0.25">
      <c r="A44" s="51"/>
      <c r="B44" s="51"/>
      <c r="C44" s="1"/>
      <c r="D44" s="2"/>
      <c r="E44" s="2"/>
      <c r="F44" s="2"/>
      <c r="G44" s="3"/>
      <c r="H44" s="3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</row>
    <row r="45" spans="1:20" x14ac:dyDescent="0.25">
      <c r="A45" s="51"/>
      <c r="B45" s="51"/>
      <c r="C45" s="1"/>
      <c r="D45" s="2"/>
      <c r="E45" s="2"/>
      <c r="F45" s="2"/>
      <c r="G45" s="3"/>
      <c r="H45" s="3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0" x14ac:dyDescent="0.25">
      <c r="A46" s="51"/>
      <c r="B46" s="51"/>
      <c r="C46" s="1"/>
      <c r="D46" s="2"/>
      <c r="E46" s="2"/>
      <c r="F46" s="2"/>
      <c r="G46" s="3"/>
      <c r="H46" s="3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</sheetData>
  <mergeCells count="47">
    <mergeCell ref="S1:T2"/>
    <mergeCell ref="A2:B2"/>
    <mergeCell ref="A4:B4"/>
    <mergeCell ref="G6:G7"/>
    <mergeCell ref="H6:H7"/>
    <mergeCell ref="N6:N7"/>
    <mergeCell ref="A1:B1"/>
    <mergeCell ref="A5:B5"/>
    <mergeCell ref="A6:A7"/>
    <mergeCell ref="B6:B7"/>
    <mergeCell ref="C6:C7"/>
    <mergeCell ref="O6:P6"/>
    <mergeCell ref="Q6:Q7"/>
    <mergeCell ref="R6:R7"/>
    <mergeCell ref="A16:T16"/>
    <mergeCell ref="I6:I7"/>
    <mergeCell ref="J6:J7"/>
    <mergeCell ref="K6:K7"/>
    <mergeCell ref="L6:L7"/>
    <mergeCell ref="M6:M7"/>
    <mergeCell ref="T6:T7"/>
    <mergeCell ref="A9:T9"/>
    <mergeCell ref="A12:T12"/>
    <mergeCell ref="S6:S7"/>
    <mergeCell ref="D6:D7"/>
    <mergeCell ref="E6:E7"/>
    <mergeCell ref="F6:F7"/>
    <mergeCell ref="A19:T19"/>
    <mergeCell ref="A38:B38"/>
    <mergeCell ref="A25:T25"/>
    <mergeCell ref="A27:B27"/>
    <mergeCell ref="A29:B29"/>
    <mergeCell ref="A31:B31"/>
    <mergeCell ref="A32:B32"/>
    <mergeCell ref="A34:B34"/>
    <mergeCell ref="A35:B35"/>
    <mergeCell ref="A36:B36"/>
    <mergeCell ref="A37:B37"/>
    <mergeCell ref="A22:T22"/>
    <mergeCell ref="A45:B45"/>
    <mergeCell ref="A46:B46"/>
    <mergeCell ref="A39:B39"/>
    <mergeCell ref="A40:B40"/>
    <mergeCell ref="A41:B41"/>
    <mergeCell ref="A42:B42"/>
    <mergeCell ref="A43:B43"/>
    <mergeCell ref="A44:B44"/>
  </mergeCells>
  <pageMargins left="0.59055118110236227" right="0" top="0" bottom="0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2026-05-04T11:48:10Z</dcterms:modified>
</cp:coreProperties>
</file>