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N17" i="2" l="1"/>
  <c r="S17" i="2"/>
  <c r="R17" i="2"/>
  <c r="T15" i="2"/>
  <c r="O15" i="2"/>
  <c r="R19" i="2"/>
  <c r="O14" i="2" l="1"/>
  <c r="O13" i="2"/>
  <c r="R20" i="2"/>
  <c r="O20" i="2"/>
  <c r="L20" i="2"/>
  <c r="J20" i="2"/>
  <c r="F20" i="2"/>
  <c r="S19" i="2"/>
  <c r="S20" i="2" s="1"/>
  <c r="L17" i="2"/>
  <c r="T16" i="2"/>
  <c r="O17" i="2" l="1"/>
  <c r="N20" i="2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<sst xmlns="http://schemas.openxmlformats.org/spreadsheetml/2006/main" count="115" uniqueCount="52">
  <si>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</si>
  <si>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</si>
  <si>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</si>
  <si>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</si>
  <si>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</si>
  <si>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</si>
  <si>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</si>
  <si>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</si>
  <si>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</si>
  <si>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</si>
  <si>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</si>
  <si>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</si>
  <si>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</si>
  <si>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</si>
  <si>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</si>
  <si>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</si>
  <si>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</si>
  <si>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</si>
  <si>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</si>
  <si>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</si>
  <si>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</si>
  <si>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</si>
  <si>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</si>
  <si>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</si>
  <si>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</si>
  <si>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</si>
  <si>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</si>
  <si>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</si>
  <si>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</si>
  <si>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</si>
  <si>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</si>
  <si>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</si>
  <si>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</si>
  <si>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</si>
  <si>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</si>
  <si>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</si>
  <si>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</si>
  <si>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</si>
  <si>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</si>
  <si>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</si>
  <si>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</si>
  <si>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</si>
  <si>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</si>
  <si>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</si>
  <si>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</si>
  <si>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07.09.2024;   18.12.2024</t>
  </si>
  <si>
    <t>Объем муниципального долга  на 01.01.2025</t>
  </si>
  <si>
    <t>Соглашение № 16-1/25 от 25.03.2025</t>
  </si>
  <si>
    <t>на 01.05.2025</t>
  </si>
  <si>
    <t>Объем муниципального долга на 01.05.2025</t>
  </si>
  <si>
    <t>Объем задолженности по процентам на 01.05.2025</t>
  </si>
  <si>
    <t>16.01.2025;     13.02.2025;    28.02.2025;       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</si>
</sst>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84" zoomScaleNormal="84" workbookViewId="0">
      <pane ySplit="8" topLeftCell="A9" activePane="bottomLeft" state="frozen"/>
      <selection pane="bottomLeft" activeCell="Q13" sqref="Q1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1"/>
      <c r="B1" s="51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61" t="s">
        <v>41</v>
      </c>
      <c r="T1" s="61"/>
    </row>
    <row r="2" spans="1:22" x14ac:dyDescent="0.25">
      <c r="A2" s="51"/>
      <c r="B2" s="51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61"/>
      <c r="T2" s="6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48</v>
      </c>
      <c r="Q3" s="4"/>
      <c r="R3" s="4"/>
      <c r="S3" s="4"/>
      <c r="T3" s="4"/>
    </row>
    <row r="4" spans="1:22" x14ac:dyDescent="0.25">
      <c r="A4" s="51"/>
      <c r="B4" s="5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62"/>
      <c r="B5" s="62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9" t="s">
        <v>2</v>
      </c>
      <c r="B6" s="59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46</v>
      </c>
      <c r="K6" s="59" t="s">
        <v>11</v>
      </c>
      <c r="L6" s="59" t="s">
        <v>12</v>
      </c>
      <c r="M6" s="59" t="s">
        <v>13</v>
      </c>
      <c r="N6" s="59" t="s">
        <v>14</v>
      </c>
      <c r="O6" s="63" t="s">
        <v>49</v>
      </c>
      <c r="P6" s="63"/>
      <c r="Q6" s="59" t="s">
        <v>15</v>
      </c>
      <c r="R6" s="59" t="s">
        <v>16</v>
      </c>
      <c r="S6" s="59" t="s">
        <v>17</v>
      </c>
      <c r="T6" s="59" t="s">
        <v>50</v>
      </c>
      <c r="V6" s="31" t="s">
        <v>39</v>
      </c>
    </row>
    <row r="7" spans="1:22" ht="75.599999999999994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 t="s">
        <v>18</v>
      </c>
      <c r="P7" s="9" t="s">
        <v>19</v>
      </c>
      <c r="Q7" s="59"/>
      <c r="R7" s="59"/>
      <c r="S7" s="59"/>
      <c r="T7" s="5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8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2" ht="90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4729900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51</v>
      </c>
      <c r="N13" s="48">
        <v>902400</v>
      </c>
      <c r="O13" s="33">
        <f>SUM(J13-N13)</f>
        <v>4504300</v>
      </c>
      <c r="P13" s="32">
        <v>0</v>
      </c>
      <c r="Q13" s="32">
        <v>0</v>
      </c>
      <c r="R13" s="33">
        <v>0</v>
      </c>
      <c r="S13" s="33">
        <v>0</v>
      </c>
      <c r="T13" s="32">
        <f>R13-S13</f>
        <v>0</v>
      </c>
    </row>
    <row r="14" spans="1:22" ht="65.4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1580000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51</v>
      </c>
      <c r="N14" s="48">
        <v>2160000</v>
      </c>
      <c r="O14" s="33">
        <f>SUM(J14-N14)</f>
        <v>1040000</v>
      </c>
      <c r="P14" s="32">
        <v>0</v>
      </c>
      <c r="Q14" s="32">
        <v>0</v>
      </c>
      <c r="R14" s="33">
        <v>0</v>
      </c>
      <c r="S14" s="33">
        <v>0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0</v>
      </c>
      <c r="S15" s="33">
        <v>0</v>
      </c>
      <c r="T15" s="32">
        <f>R15-S15</f>
        <v>0</v>
      </c>
    </row>
    <row r="16" spans="1:22" ht="96" customHeight="1" x14ac:dyDescent="0.25">
      <c r="A16" s="42">
        <v>4</v>
      </c>
      <c r="B16" s="37" t="s">
        <v>47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0</v>
      </c>
      <c r="S16" s="33">
        <v>0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v>40544300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3062400</v>
      </c>
      <c r="O17" s="35">
        <f>O13+O14+O16+O15</f>
        <v>40544300</v>
      </c>
      <c r="P17" s="50">
        <v>0</v>
      </c>
      <c r="Q17" s="50">
        <v>0</v>
      </c>
      <c r="R17" s="35">
        <f>R13+R14+R16+R15</f>
        <v>0</v>
      </c>
      <c r="S17" s="35">
        <f>S13+S14+S16+S15</f>
        <v>0</v>
      </c>
      <c r="T17" s="50">
        <f>T13</f>
        <v>0</v>
      </c>
    </row>
    <row r="18" spans="1:20" x14ac:dyDescent="0.25">
      <c r="A18" s="58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44</v>
      </c>
      <c r="J19" s="33">
        <v>55850000</v>
      </c>
      <c r="K19" s="47" t="s">
        <v>45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</f>
        <v>3858610.1000000006</v>
      </c>
      <c r="S19" s="32">
        <f>R19</f>
        <v>3858610.1000000006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3858610.1000000006</v>
      </c>
      <c r="S20" s="29">
        <f>S19</f>
        <v>3858610.1000000006</v>
      </c>
      <c r="T20" s="28">
        <v>0</v>
      </c>
    </row>
    <row r="21" spans="1:20" x14ac:dyDescent="0.25">
      <c r="A21" s="52" t="s">
        <v>29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4" t="s">
        <v>31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96394300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3062400</v>
      </c>
      <c r="O28" s="29">
        <f>O17+O20</f>
        <v>96394300</v>
      </c>
      <c r="P28" s="11">
        <v>0</v>
      </c>
      <c r="Q28" s="11">
        <v>0</v>
      </c>
      <c r="R28" s="29">
        <f>R17+R20</f>
        <v>3858610.1000000006</v>
      </c>
      <c r="S28" s="29">
        <f>S17+S20</f>
        <v>3858610.1000000006</v>
      </c>
      <c r="T28" s="11">
        <f>T17+T20</f>
        <v>0</v>
      </c>
    </row>
    <row r="29" spans="1:20" ht="18.75" x14ac:dyDescent="0.3">
      <c r="A29" s="56"/>
      <c r="B29" s="56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1"/>
      <c r="B31" s="51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1"/>
      <c r="B33" s="51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1"/>
      <c r="B34" s="51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57"/>
      <c r="B36" s="57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1"/>
      <c r="B37" s="51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1"/>
      <c r="B38" s="51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1"/>
      <c r="B39" s="51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1"/>
      <c r="B40" s="51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1"/>
      <c r="B41" s="51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1"/>
      <c r="B42" s="51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1"/>
      <c r="B43" s="51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1"/>
      <c r="B44" s="51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1"/>
      <c r="B45" s="51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1"/>
      <c r="B46" s="51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1"/>
      <c r="B47" s="51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1"/>
      <c r="B48" s="51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47:B47"/>
    <mergeCell ref="A48:B48"/>
    <mergeCell ref="A41:B41"/>
    <mergeCell ref="A42:B42"/>
    <mergeCell ref="A43:B43"/>
    <mergeCell ref="A44:B44"/>
    <mergeCell ref="A45:B45"/>
    <mergeCell ref="A46:B46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2025-05-05T07:29:07Z</dcterms:modified>
</cp:coreProperties>
</file>