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S16" i="2" l="1"/>
  <c r="S15" i="2"/>
  <c r="O15" i="2"/>
  <c r="R21" i="2"/>
  <c r="O21" i="2"/>
  <c r="N21" i="2"/>
  <c r="L21" i="2"/>
  <c r="J21" i="2"/>
  <c r="F21" i="2"/>
  <c r="O17" i="2"/>
  <c r="N18" i="2" l="1"/>
  <c r="J18" i="2" l="1"/>
  <c r="F18" i="2"/>
  <c r="R18" i="2"/>
  <c r="S17" i="2"/>
  <c r="T16" i="2" l="1"/>
  <c r="O16" i="2"/>
  <c r="O18" i="2" s="1"/>
  <c r="S20" i="2" l="1"/>
  <c r="S21" i="2" s="1"/>
  <c r="F20" i="2" l="1"/>
  <c r="L18" i="2" l="1"/>
  <c r="T15" i="2" l="1"/>
  <c r="S14" i="2"/>
  <c r="S13" i="2" l="1"/>
  <c r="S18" i="2" s="1"/>
  <c r="T14" i="2" l="1"/>
  <c r="T13" i="2" l="1"/>
  <c r="L29" i="2" l="1"/>
  <c r="T17" i="2" l="1"/>
  <c r="T18" i="2" s="1"/>
  <c r="T29" i="2" l="1"/>
  <c r="R29" i="2" l="1"/>
  <c r="N29" i="2"/>
  <c r="O29" i="2" l="1"/>
  <c r="S29" i="2"/>
  <c r="J29" i="2"/>
  <c r="F29" i="2" l="1"/>
</calcChain>
</file>

<file path=xl/sharedStrings.xml><?xml version="1.0" encoding="utf-8"?>
<sst xmlns="http://schemas.openxmlformats.org/spreadsheetml/2006/main" count="119" uniqueCount="53">
  <si>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</si>
  <si>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</si>
  <si>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</si>
  <si>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</si>
  <si>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</si>
  <si>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</si>
  <si>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</si>
  <si>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</si>
  <si>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</si>
  <si>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</si>
  <si>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</si>
  <si>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</si>
  <si>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</si>
  <si>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</si>
  <si>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</si>
  <si>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</si>
  <si>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</si>
  <si>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</si>
  <si>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</si>
  <si>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</si>
  <si>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</si>
  <si>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</si>
  <si>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</si>
  <si>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</si>
  <si>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</si>
  <si>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</si>
  <si>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</si>
  <si>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</si>
  <si>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Собственные средства бюджета и источники финансирования дефицита бюджета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</si>
  <si>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</si>
  <si>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</si>
  <si>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</si>
  <si>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</si>
  <si>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Соглашение № 16-1/21 от 14.09.2021</t>
  </si>
  <si>
    <t>Соглашение № 16-1/22 от 08.07.2022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</si>
  <si>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</si>
  <si>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</si>
  <si>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</si>
  <si>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</si>
  <si>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</si>
  <si>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</si>
  <si>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</si>
  <si>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</si>
  <si>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</si>
  <si>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</si>
  <si>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</si>
  <si>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Объем муниципального долга  на 01.01.2024</t>
  </si>
  <si>
    <t>Приложение № 1  к Постановлению от 10.05.2023 года № 513</t>
  </si>
  <si>
    <t>на 01.06.2024</t>
  </si>
  <si>
    <t>Объем муниципального долга на 01.06.2024</t>
  </si>
  <si>
    <t>Объем задолженности по процентам на 01.06.2024</t>
  </si>
  <si>
    <t>19.01.2024;  07.02.2024;    04.03.2024;    03.04.2024;     06.05.2024</t>
  </si>
  <si>
    <t>19.01.2024;  07.02.2024;   04.03.2024;     03.04.2024;      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</si>
</sst>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84" zoomScaleNormal="84" workbookViewId="0">
      <pane ySplit="8" topLeftCell="A23" activePane="bottomLeft" state="frozen"/>
      <selection pane="bottomLeft" activeCell="N37" sqref="N37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47</v>
      </c>
      <c r="T1" s="46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</row>
    <row r="3" spans="1:22" ht="18.75" x14ac:dyDescent="0.3">
      <c r="A3" s="19" t="s">
        <v>0</v>
      </c>
      <c r="B3" s="19"/>
      <c r="C3" s="4"/>
      <c r="D3" s="4"/>
      <c r="E3" s="4"/>
      <c r="F3" s="4"/>
      <c r="G3" s="4"/>
      <c r="H3" s="4"/>
      <c r="I3" s="4"/>
      <c r="J3" s="5" t="s">
        <v>38</v>
      </c>
      <c r="K3" s="5"/>
      <c r="L3" s="5"/>
      <c r="M3" s="35"/>
      <c r="N3" s="4" t="s">
        <v>48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</v>
      </c>
    </row>
    <row r="6" spans="1:22" ht="71.45" customHeight="1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46</v>
      </c>
      <c r="K6" s="48" t="s">
        <v>11</v>
      </c>
      <c r="L6" s="48" t="s">
        <v>12</v>
      </c>
      <c r="M6" s="48" t="s">
        <v>13</v>
      </c>
      <c r="N6" s="48" t="s">
        <v>14</v>
      </c>
      <c r="O6" s="50" t="s">
        <v>49</v>
      </c>
      <c r="P6" s="50"/>
      <c r="Q6" s="48" t="s">
        <v>15</v>
      </c>
      <c r="R6" s="48" t="s">
        <v>16</v>
      </c>
      <c r="S6" s="48" t="s">
        <v>17</v>
      </c>
      <c r="T6" s="48" t="s">
        <v>50</v>
      </c>
      <c r="V6" s="42" t="s">
        <v>42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18</v>
      </c>
      <c r="P7" s="9" t="s">
        <v>19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21</v>
      </c>
      <c r="B11" s="10"/>
      <c r="C11" s="11" t="s">
        <v>22</v>
      </c>
      <c r="D11" s="11" t="s">
        <v>22</v>
      </c>
      <c r="E11" s="11" t="s">
        <v>22</v>
      </c>
      <c r="F11" s="11"/>
      <c r="G11" s="11" t="s">
        <v>22</v>
      </c>
      <c r="H11" s="11" t="s">
        <v>22</v>
      </c>
      <c r="I11" s="11" t="s">
        <v>22</v>
      </c>
      <c r="J11" s="13"/>
      <c r="K11" s="11" t="s">
        <v>22</v>
      </c>
      <c r="L11" s="13"/>
      <c r="M11" s="11" t="s">
        <v>22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33</v>
      </c>
      <c r="C13" s="11" t="s">
        <v>24</v>
      </c>
      <c r="D13" s="14">
        <v>5406700</v>
      </c>
      <c r="E13" s="11" t="s">
        <v>25</v>
      </c>
      <c r="F13" s="14">
        <v>5406700</v>
      </c>
      <c r="G13" s="32">
        <v>46259</v>
      </c>
      <c r="H13" s="26" t="s">
        <v>40</v>
      </c>
      <c r="I13" s="27" t="s">
        <v>26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34</v>
      </c>
      <c r="C14" s="11" t="s">
        <v>24</v>
      </c>
      <c r="D14" s="14">
        <v>3200000</v>
      </c>
      <c r="E14" s="11" t="s">
        <v>25</v>
      </c>
      <c r="F14" s="14">
        <v>3200000</v>
      </c>
      <c r="G14" s="32">
        <v>45833</v>
      </c>
      <c r="H14" s="26" t="s">
        <v>40</v>
      </c>
      <c r="I14" s="27" t="s">
        <v>26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35</v>
      </c>
      <c r="C15" s="11" t="s">
        <v>24</v>
      </c>
      <c r="D15" s="14">
        <v>2000000</v>
      </c>
      <c r="E15" s="11" t="s">
        <v>25</v>
      </c>
      <c r="F15" s="14">
        <v>1167000</v>
      </c>
      <c r="G15" s="32">
        <v>45833</v>
      </c>
      <c r="H15" s="26" t="s">
        <v>40</v>
      </c>
      <c r="I15" s="27" t="s">
        <v>26</v>
      </c>
      <c r="J15" s="28">
        <v>2000000</v>
      </c>
      <c r="K15" s="29">
        <v>44805</v>
      </c>
      <c r="L15" s="28">
        <v>0</v>
      </c>
      <c r="M15" s="33" t="s">
        <v>51</v>
      </c>
      <c r="N15" s="34">
        <v>833000</v>
      </c>
      <c r="O15" s="44">
        <f>SUM(J15-N15)</f>
        <v>1167000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36</v>
      </c>
      <c r="C16" s="11" t="s">
        <v>24</v>
      </c>
      <c r="D16" s="14">
        <v>12970000</v>
      </c>
      <c r="E16" s="11" t="s">
        <v>25</v>
      </c>
      <c r="F16" s="14">
        <v>3500000</v>
      </c>
      <c r="G16" s="32">
        <v>45651</v>
      </c>
      <c r="H16" s="26" t="s">
        <v>40</v>
      </c>
      <c r="I16" s="27" t="s">
        <v>37</v>
      </c>
      <c r="J16" s="28">
        <v>6000000</v>
      </c>
      <c r="K16" s="29">
        <v>44923</v>
      </c>
      <c r="L16" s="28">
        <v>0</v>
      </c>
      <c r="M16" s="33" t="s">
        <v>52</v>
      </c>
      <c r="N16" s="14">
        <v>2500000</v>
      </c>
      <c r="O16" s="44">
        <f>SUM(J16-N16)</f>
        <v>3500000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ht="157.5" customHeight="1" x14ac:dyDescent="0.25">
      <c r="A17" s="31">
        <v>5</v>
      </c>
      <c r="B17" s="10" t="s">
        <v>45</v>
      </c>
      <c r="C17" s="11" t="s">
        <v>24</v>
      </c>
      <c r="D17" s="14">
        <v>10000000</v>
      </c>
      <c r="E17" s="11" t="s">
        <v>25</v>
      </c>
      <c r="F17" s="14">
        <v>10000000</v>
      </c>
      <c r="G17" s="32">
        <v>46685</v>
      </c>
      <c r="H17" s="26" t="s">
        <v>40</v>
      </c>
      <c r="I17" s="27" t="s">
        <v>37</v>
      </c>
      <c r="J17" s="28">
        <v>10000000</v>
      </c>
      <c r="K17" s="29">
        <v>45258</v>
      </c>
      <c r="L17" s="28">
        <v>0</v>
      </c>
      <c r="M17" s="33"/>
      <c r="N17" s="14">
        <v>0</v>
      </c>
      <c r="O17" s="44">
        <f>SUM(J17-N17)</f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21</v>
      </c>
      <c r="B18" s="38"/>
      <c r="C18" s="39" t="s">
        <v>22</v>
      </c>
      <c r="D18" s="39" t="s">
        <v>22</v>
      </c>
      <c r="E18" s="39" t="s">
        <v>22</v>
      </c>
      <c r="F18" s="40">
        <f>F13+F14+F15+F17+F16</f>
        <v>23273700</v>
      </c>
      <c r="G18" s="39" t="s">
        <v>22</v>
      </c>
      <c r="H18" s="39" t="s">
        <v>22</v>
      </c>
      <c r="I18" s="39" t="s">
        <v>22</v>
      </c>
      <c r="J18" s="40">
        <f>J13+J14+J15+J17+J16</f>
        <v>26606700</v>
      </c>
      <c r="K18" s="39" t="s">
        <v>22</v>
      </c>
      <c r="L18" s="40">
        <f>L13+L14+L15+L17</f>
        <v>0</v>
      </c>
      <c r="M18" s="39" t="s">
        <v>22</v>
      </c>
      <c r="N18" s="40">
        <f>N13+N14+N15+N17+N16</f>
        <v>3333000</v>
      </c>
      <c r="O18" s="40">
        <f>O13+O14+O15+O17+O16</f>
        <v>23273700</v>
      </c>
      <c r="P18" s="39">
        <v>0</v>
      </c>
      <c r="Q18" s="39">
        <v>0</v>
      </c>
      <c r="R18" s="40">
        <f>R13+R14+R15+R17+R16</f>
        <v>0</v>
      </c>
      <c r="S18" s="40">
        <f>S13+S14+S15+S17+S16</f>
        <v>0</v>
      </c>
      <c r="T18" s="39">
        <f>T13+T17</f>
        <v>0</v>
      </c>
    </row>
    <row r="19" spans="1:20" x14ac:dyDescent="0.25">
      <c r="A19" s="51" t="s">
        <v>27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77" customHeight="1" x14ac:dyDescent="0.25">
      <c r="A20" s="31">
        <v>4</v>
      </c>
      <c r="B20" s="10" t="s">
        <v>43</v>
      </c>
      <c r="C20" s="11" t="s">
        <v>32</v>
      </c>
      <c r="D20" s="14">
        <v>46400000</v>
      </c>
      <c r="E20" s="11" t="s">
        <v>25</v>
      </c>
      <c r="F20" s="14">
        <f>O20</f>
        <v>46400000</v>
      </c>
      <c r="G20" s="45">
        <v>45653</v>
      </c>
      <c r="H20" s="26" t="s">
        <v>28</v>
      </c>
      <c r="I20" s="27" t="s">
        <v>44</v>
      </c>
      <c r="J20" s="28">
        <v>46400000</v>
      </c>
      <c r="K20" s="29">
        <v>45105</v>
      </c>
      <c r="L20" s="28">
        <v>0</v>
      </c>
      <c r="M20" s="29"/>
      <c r="N20" s="28">
        <v>0</v>
      </c>
      <c r="O20" s="28">
        <v>46400000</v>
      </c>
      <c r="P20" s="30">
        <v>0</v>
      </c>
      <c r="Q20" s="30">
        <v>0</v>
      </c>
      <c r="R20" s="43">
        <f>417727.12+416585.79+389709.29+416585.79+403147.54</f>
        <v>2043755.53</v>
      </c>
      <c r="S20" s="43">
        <f>R20</f>
        <v>2043755.53</v>
      </c>
      <c r="T20" s="30"/>
    </row>
    <row r="21" spans="1:20" ht="18.600000000000001" customHeight="1" x14ac:dyDescent="0.25">
      <c r="A21" s="37" t="s">
        <v>21</v>
      </c>
      <c r="B21" s="10"/>
      <c r="C21" s="39" t="s">
        <v>22</v>
      </c>
      <c r="D21" s="39" t="s">
        <v>22</v>
      </c>
      <c r="E21" s="39" t="s">
        <v>22</v>
      </c>
      <c r="F21" s="40">
        <f>F20</f>
        <v>46400000</v>
      </c>
      <c r="G21" s="39" t="s">
        <v>22</v>
      </c>
      <c r="H21" s="39" t="s">
        <v>22</v>
      </c>
      <c r="I21" s="39" t="s">
        <v>22</v>
      </c>
      <c r="J21" s="40">
        <f>J20</f>
        <v>46400000</v>
      </c>
      <c r="K21" s="39" t="s">
        <v>22</v>
      </c>
      <c r="L21" s="40">
        <f>L20</f>
        <v>0</v>
      </c>
      <c r="M21" s="39" t="s">
        <v>22</v>
      </c>
      <c r="N21" s="40">
        <f>N20</f>
        <v>0</v>
      </c>
      <c r="O21" s="40">
        <f>O20</f>
        <v>46400000</v>
      </c>
      <c r="P21" s="39">
        <v>0</v>
      </c>
      <c r="Q21" s="39">
        <v>0</v>
      </c>
      <c r="R21" s="40">
        <f>R20</f>
        <v>2043755.53</v>
      </c>
      <c r="S21" s="40">
        <f>S20</f>
        <v>2043755.53</v>
      </c>
      <c r="T21" s="39">
        <v>0</v>
      </c>
    </row>
    <row r="22" spans="1:20" x14ac:dyDescent="0.25">
      <c r="A22" s="53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x14ac:dyDescent="0.25">
      <c r="A23" s="36"/>
      <c r="B23" s="10"/>
      <c r="C23" s="10"/>
      <c r="D23" s="11"/>
      <c r="E23" s="11"/>
      <c r="F23" s="11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37" t="s">
        <v>21</v>
      </c>
      <c r="B24" s="10"/>
      <c r="C24" s="11" t="s">
        <v>22</v>
      </c>
      <c r="D24" s="11" t="s">
        <v>22</v>
      </c>
      <c r="E24" s="11" t="s">
        <v>22</v>
      </c>
      <c r="F24" s="11"/>
      <c r="G24" s="11" t="s">
        <v>22</v>
      </c>
      <c r="H24" s="11" t="s">
        <v>22</v>
      </c>
      <c r="I24" s="11" t="s">
        <v>22</v>
      </c>
      <c r="J24" s="13"/>
      <c r="K24" s="11" t="s">
        <v>22</v>
      </c>
      <c r="L24" s="13"/>
      <c r="M24" s="11" t="s">
        <v>22</v>
      </c>
      <c r="N24" s="13"/>
      <c r="O24" s="13"/>
      <c r="P24" s="13"/>
      <c r="Q24" s="13"/>
      <c r="R24" s="13"/>
      <c r="S24" s="13"/>
      <c r="T24" s="13"/>
    </row>
    <row r="25" spans="1:20" x14ac:dyDescent="0.25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21</v>
      </c>
      <c r="B27" s="10"/>
      <c r="C27" s="11" t="s">
        <v>22</v>
      </c>
      <c r="D27" s="11" t="s">
        <v>22</v>
      </c>
      <c r="E27" s="11"/>
      <c r="F27" s="11"/>
      <c r="G27" s="11" t="s">
        <v>22</v>
      </c>
      <c r="H27" s="11" t="s">
        <v>22</v>
      </c>
      <c r="I27" s="11" t="s">
        <v>22</v>
      </c>
      <c r="J27" s="13"/>
      <c r="K27" s="11" t="s">
        <v>22</v>
      </c>
      <c r="L27" s="13"/>
      <c r="M27" s="11" t="s">
        <v>22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55" t="s">
        <v>31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24.6" customHeight="1" x14ac:dyDescent="0.25">
      <c r="A29" s="41"/>
      <c r="B29" s="41"/>
      <c r="C29" s="11" t="s">
        <v>22</v>
      </c>
      <c r="D29" s="11" t="s">
        <v>22</v>
      </c>
      <c r="E29" s="11" t="s">
        <v>22</v>
      </c>
      <c r="F29" s="40">
        <f>F18+F21</f>
        <v>69673700</v>
      </c>
      <c r="G29" s="11" t="s">
        <v>22</v>
      </c>
      <c r="H29" s="11" t="s">
        <v>22</v>
      </c>
      <c r="I29" s="11" t="s">
        <v>22</v>
      </c>
      <c r="J29" s="40">
        <f>J18+J21</f>
        <v>73006700</v>
      </c>
      <c r="K29" s="11" t="s">
        <v>22</v>
      </c>
      <c r="L29" s="40">
        <f>L18+L21</f>
        <v>0</v>
      </c>
      <c r="M29" s="11" t="s">
        <v>22</v>
      </c>
      <c r="N29" s="40">
        <f>N18+N21</f>
        <v>3333000</v>
      </c>
      <c r="O29" s="40">
        <f>O18+O21</f>
        <v>69673700</v>
      </c>
      <c r="P29" s="11">
        <v>0</v>
      </c>
      <c r="Q29" s="11">
        <v>0</v>
      </c>
      <c r="R29" s="40">
        <f>R18+R21</f>
        <v>2043755.53</v>
      </c>
      <c r="S29" s="40">
        <f>S18+S21</f>
        <v>2043755.53</v>
      </c>
      <c r="T29" s="11">
        <f>T18+T21</f>
        <v>0</v>
      </c>
    </row>
    <row r="30" spans="1:20" ht="18.75" x14ac:dyDescent="0.3">
      <c r="A30" s="57"/>
      <c r="B30" s="57"/>
      <c r="C30" s="1"/>
      <c r="D30" s="2"/>
      <c r="E30" s="2"/>
      <c r="F30" s="2"/>
      <c r="G30" s="3"/>
      <c r="H30" s="3"/>
      <c r="I30" s="4"/>
      <c r="J30" s="4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" customHeight="1" x14ac:dyDescent="0.25">
      <c r="A31" s="24" t="s">
        <v>39</v>
      </c>
      <c r="B31" s="22"/>
      <c r="C31" s="16"/>
      <c r="D31" s="17"/>
      <c r="E31" s="17"/>
      <c r="F31" s="17"/>
      <c r="G31" s="18"/>
      <c r="H31" s="18"/>
      <c r="I31" s="20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7"/>
      <c r="B32" s="47"/>
      <c r="C32" s="1"/>
      <c r="D32" s="2"/>
      <c r="E32" s="2"/>
      <c r="F32" s="2"/>
      <c r="G32" s="3"/>
      <c r="H32" s="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 x14ac:dyDescent="0.25">
      <c r="A33" s="25" t="s">
        <v>41</v>
      </c>
      <c r="B33" s="22"/>
      <c r="C33" s="16"/>
      <c r="D33" s="17"/>
      <c r="E33" s="17"/>
      <c r="F33" s="23"/>
      <c r="G33" s="3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/>
      <c r="B34" s="47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7"/>
      <c r="B35" s="47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58"/>
      <c r="B37" s="58"/>
      <c r="C37" s="16"/>
      <c r="D37" s="17"/>
      <c r="E37" s="17"/>
      <c r="F37" s="17"/>
      <c r="G37" s="18"/>
      <c r="H37" s="18"/>
      <c r="I37" s="20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7"/>
      <c r="B38" s="47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7"/>
      <c r="B39" s="47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7"/>
      <c r="B40" s="47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47">
    <mergeCell ref="A48:B48"/>
    <mergeCell ref="A49:B49"/>
    <mergeCell ref="A42:B42"/>
    <mergeCell ref="A43:B43"/>
    <mergeCell ref="A44:B44"/>
    <mergeCell ref="A45:B45"/>
    <mergeCell ref="A46:B46"/>
    <mergeCell ref="A47:B47"/>
    <mergeCell ref="A22:T22"/>
    <mergeCell ref="A41:B41"/>
    <mergeCell ref="A28:T28"/>
    <mergeCell ref="A30:B30"/>
    <mergeCell ref="A32:B32"/>
    <mergeCell ref="A34:B34"/>
    <mergeCell ref="A35:B35"/>
    <mergeCell ref="A37:B37"/>
    <mergeCell ref="A38:B38"/>
    <mergeCell ref="A39:B39"/>
    <mergeCell ref="A40:B40"/>
    <mergeCell ref="A25:T25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2024-06-03T09:02:15Z</dcterms:modified>
</cp:coreProperties>
</file>