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поясн" sheetId="1" r:id="rId1"/>
    <sheet name="дох" sheetId="2" r:id="rId2"/>
  </sheets>
  <definedNames/>
  <calcPr fullCalcOnLoad="1"/>
</workbook>
</file>

<file path=xl/sharedStrings.xml><?xml version="1.0" encoding="utf-8"?>
<sst xmlns="http://schemas.openxmlformats.org/spreadsheetml/2006/main" count="742" uniqueCount="120">
  <si>
    <t>№№</t>
  </si>
  <si>
    <t>Наименование  групп, подгрупп, статей, подстатей, элементов, программ (подпрограмм), кодов экономической классификации  доходов</t>
  </si>
  <si>
    <t>Код бюджетной классификации Российской Федерации</t>
  </si>
  <si>
    <t>Сумма</t>
  </si>
  <si>
    <t>Админи-стратор</t>
  </si>
  <si>
    <t>Груп-па</t>
  </si>
  <si>
    <t>Под-группа</t>
  </si>
  <si>
    <t>Статья</t>
  </si>
  <si>
    <t>Подст-атья</t>
  </si>
  <si>
    <t>Эле-мент</t>
  </si>
  <si>
    <t>Програм-ма</t>
  </si>
  <si>
    <t>Эк.кл.</t>
  </si>
  <si>
    <t>I.</t>
  </si>
  <si>
    <t>ДОХОДЫ</t>
  </si>
  <si>
    <t>000</t>
  </si>
  <si>
    <t>00</t>
  </si>
  <si>
    <t>0000</t>
  </si>
  <si>
    <t>1.</t>
  </si>
  <si>
    <t>НАЛОГИ НА ПРИБЫЛЬ, ДОХОДЫ</t>
  </si>
  <si>
    <t>01</t>
  </si>
  <si>
    <t>1.1.</t>
  </si>
  <si>
    <t>Налог на доходы физических лиц</t>
  </si>
  <si>
    <t>182</t>
  </si>
  <si>
    <t>02</t>
  </si>
  <si>
    <t>110</t>
  </si>
  <si>
    <t>010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</si>
  <si>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</si>
  <si>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020</t>
  </si>
  <si>
    <t>021</t>
  </si>
  <si>
    <t>1</t>
  </si>
  <si>
    <t>030</t>
  </si>
  <si>
    <t>2.</t>
  </si>
  <si>
    <t>05</t>
  </si>
  <si>
    <t>2.1.</t>
  </si>
  <si>
    <t>2.2.</t>
  </si>
  <si>
    <t>03</t>
  </si>
  <si>
    <t>НАЛОГИ НА ИМУЩЕСТВО</t>
  </si>
  <si>
    <t>06</t>
  </si>
  <si>
    <t>Налог на имущество физических лиц</t>
  </si>
  <si>
    <t>Налог на имущество физических лиц,зачисляемый в бюджеты поселений</t>
  </si>
  <si>
    <t>10</t>
  </si>
  <si>
    <t>Земельный налог</t>
  </si>
  <si>
    <t>Земельный налог, взимаемый по ставке, установленной подпунктом 1 пункта 1 статьи 394 Налогового кодекса Российской Федерации ,и применяемой к объекту налогообложения, расположенному в границах поселения</t>
  </si>
  <si>
    <t>013</t>
  </si>
  <si>
    <t>04</t>
  </si>
  <si>
    <t>050</t>
  </si>
  <si>
    <t>120</t>
  </si>
  <si>
    <t>ПРОЧИЕ НЕНАЛОГОВЫЕ ДОХОДЫ</t>
  </si>
  <si>
    <t>17</t>
  </si>
  <si>
    <t>Прочие неналоговые доходы</t>
  </si>
  <si>
    <t>180</t>
  </si>
  <si>
    <t>2</t>
  </si>
  <si>
    <t>151</t>
  </si>
  <si>
    <t>1.2.</t>
  </si>
  <si>
    <t>1.3.</t>
  </si>
  <si>
    <t>ВСЕГО ДОХОДОВ:</t>
  </si>
  <si>
    <t>001</t>
  </si>
  <si>
    <t>999</t>
  </si>
  <si>
    <t xml:space="preserve">Прочие субсидии бюджетам поселений </t>
  </si>
  <si>
    <t>ГОСУДАРСТВЕННАЯ ПОШЛИНА</t>
  </si>
  <si>
    <t>3.</t>
  </si>
  <si>
    <t>3.1.</t>
  </si>
  <si>
    <t>ДОХОДЫ ОТ ИСПОЛЬЗОВАНИЯ ИМУЩЕСТВА,НАХОДЯЩЕГОСЯ В ГОСУДАРСТВЕННОЙ И МУНИЦИПАЛЬНОЙ СОБСТВЕННОСТИ</t>
  </si>
  <si>
    <t>11</t>
  </si>
  <si>
    <t>Доходы от сдачи в аренду имущества, находящегося в государственной и муниципальной собственности</t>
  </si>
  <si>
    <t>Арендная плата и поступления от продажи права на заключение договоров аренды за земли до разграничения государственной собственности на землю,расположенные в границах поселений( за исключением земель, предназначенных для целей жилищного строительства)</t>
  </si>
  <si>
    <t>4.</t>
  </si>
  <si>
    <t>II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</si>
  <si>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</si>
  <si>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Государственная пошлина за совершение нотариальных действий должностными лицами органов местного самоуправления,уполномоченными в соответствии с законодательными актами РФ на совершение нотариальных действий.</t>
  </si>
  <si>
    <t>08</t>
  </si>
  <si>
    <t>Государственная пошлина за совершение нотариальных действий (за исключением  действий,совершаемых консульскими учреждениями Российской Федерации)</t>
  </si>
  <si>
    <t>НАЛОГИ НА СОВОКУПНЫЙ ДОХОД</t>
  </si>
  <si>
    <t>Единый сельскохозяйственный налог</t>
  </si>
  <si>
    <t xml:space="preserve">Доходы,получаемые в виде арендной либо иной платы за передачу в возмездноепользование государственного и муниципального имущества(за исключением имущества автономных учреждений,а также имущества государственных и муниципальных унитарных предприятий,в том числе казенных) </t>
  </si>
  <si>
    <t xml:space="preserve">Доходы,получаемые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поселений,а так же средства от продажи права на заключение договоров аренды указанных земельных участков </t>
  </si>
  <si>
    <t>130</t>
  </si>
  <si>
    <t xml:space="preserve">БЕЗВОЗМЕЗДНЫЕ ПОСТУПЛЕНИЯ 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</si>
  <si>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</si>
  <si>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</si>
  <si>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бюджетам поселений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</si>
  <si>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</si>
  <si>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</si>
  <si>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015</t>
  </si>
  <si>
    <t>Субсидии бюджетам субъектов Российской Федерации и муниципальных образований (межбюджетные субсидии)</t>
  </si>
  <si>
    <t>Прочие неналоговые доходы бюджетов поселений</t>
  </si>
  <si>
    <t>023</t>
  </si>
  <si>
    <t>1.4.</t>
  </si>
  <si>
    <t>Иные межбюджетные трансферты</t>
  </si>
  <si>
    <t>Средства, передаваемые бюджетам поселений для компенсации дополнительных расходов, возникших в результате решений, принятых органами государственной власти другого уровня</t>
  </si>
  <si>
    <t>012</t>
  </si>
  <si>
    <t>ДОХОДЫ ОТ ОКАЗАНИЯ ПЛАТНЫХ УСЛУГ И КОМПЕНСАЦИИ ЗАТРАТ ГОСУДАРСТВА</t>
  </si>
  <si>
    <t>Прочие доходы от оказания услуг и компенсации затрат государства бюджетов поселений</t>
  </si>
  <si>
    <t>13</t>
  </si>
  <si>
    <t>5.</t>
  </si>
  <si>
    <t>028</t>
  </si>
  <si>
    <t>ДОХОДЫ ОТ ПРОДАЖИ МАТЕРИАЛЬНЫХ И НЕМАТЕРИАЛЬНЫХ АКТИВОВ</t>
  </si>
  <si>
    <t>14</t>
  </si>
  <si>
    <t>Доходы от продажи земельных участков,находящихся в государственной и муниципальной собственносьти(за исключением земельных участков автономных учреждений, а также земельных участков государственных и муниципальных предприятий в том числе казенных)</t>
  </si>
  <si>
    <t>019</t>
  </si>
  <si>
    <t>430</t>
  </si>
  <si>
    <t xml:space="preserve">Доходы от продажи земельных участков государственная собственность на которые не разграничена и которые расположены в границах поселений </t>
  </si>
  <si>
    <t>014</t>
  </si>
  <si>
    <t>Субсидии бюджетам поселений на закупку автотранспортных средств и коммунальной техники</t>
  </si>
  <si>
    <t>102</t>
  </si>
  <si>
    <t>рублей</t>
  </si>
  <si>
    <t>Приложение №3  к Решению " О бюджете Вешкельского  сельского поселения на 2012 год"</t>
  </si>
  <si>
    <t>Структура доходов бюджета Вешкельского сельского поселения  2012 году</t>
  </si>
  <si>
    <t>Группа</t>
  </si>
  <si>
    <t>Элемент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</si>
  <si>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</t>
  </si>
  <si>
    <t>ЗАДОЛЖЕННОСТЬ И ПЕРЕРАСЧЕТЫ ПО ОТМЕНЕННЫМ НАЛОГАМ, СБОРАМ И ИНЫМ ОБЯЗАТЕЛЬНЫМ ПЛАТЕЖАМ</t>
  </si>
  <si>
    <t>09</t>
  </si>
  <si>
    <t>Земельный налог (по обязательствам, возникшим до 1 января 2006 года), мобилизуемый на территориях поселений</t>
  </si>
  <si>
    <t xml:space="preserve">Доходы,получаемые в виде арендной либо иной платы за передачу в возмездноепользование государственного и муниципального имущества(за исключением имущества автономных учреждений,а также имущества государственных и муниципальных унитарных предприятий,в том </t>
  </si>
  <si>
    <t>Доходы,получаемые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поселений,а так же средства от продажи права на заключение договоров аренды указанных земельных участко</t>
  </si>
  <si>
    <t>Плановая сумма с последними изменениями</t>
  </si>
  <si>
    <t>Уточненный план</t>
  </si>
  <si>
    <t>Отклонение</t>
  </si>
  <si>
    <t>Пояснительная записка к поправкам по доходам бюджета Вешкельского сельского поселения  в 2012 году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</si>
</sst>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29">
    <font>
      <sz val="10"/>
      <name val="Arial Cyr"/>
      <family val="0"/>
    </font>
    <font>
      <sz val="12"/>
      <name val="Times New Roman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2"/>
      <color indexed="14"/>
      <name val="Times New Roman"/>
      <family val="1"/>
    </font>
    <font>
      <b/>
      <u val="single"/>
      <sz val="12"/>
      <color indexed="14"/>
      <name val="Times New Roman"/>
      <family val="1"/>
    </font>
    <font>
      <sz val="12"/>
      <color indexed="14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9"/>
      <name val="Times New Roman"/>
      <family val="0"/>
    </font>
    <font>
      <sz val="9"/>
      <name val="Arial Cyr"/>
      <family val="0"/>
    </font>
    <font>
      <b/>
      <sz val="9"/>
      <name val="Times New Roman Cyr"/>
      <family val="1"/>
    </font>
    <font>
      <sz val="9"/>
      <name val="Times New Roman Cyr"/>
      <family val="1"/>
    </font>
    <font>
      <b/>
      <sz val="9"/>
      <color indexed="14"/>
      <name val="Times New Roman"/>
      <family val="1"/>
    </font>
    <font>
      <b/>
      <u val="single"/>
      <sz val="9"/>
      <color indexed="14"/>
      <name val="Times New Roman"/>
      <family val="1"/>
    </font>
    <font>
      <sz val="9"/>
      <color indexed="14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1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3" fontId="1" fillId="0" borderId="0" xfId="0" applyNumberFormat="1" applyFont="1" applyAlignment="1">
      <alignment vertical="top"/>
    </xf>
    <xf numFmtId="49" fontId="1" fillId="0" borderId="0" xfId="0" applyNumberFormat="1" applyFont="1" applyAlignment="1">
      <alignment horizontal="center" vertical="top"/>
    </xf>
    <xf numFmtId="3" fontId="1" fillId="0" borderId="0" xfId="0" applyNumberFormat="1" applyFont="1" applyAlignment="1">
      <alignment horizontal="right" vertical="top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top"/>
    </xf>
    <xf numFmtId="0" fontId="5" fillId="0" borderId="3" xfId="0" applyFont="1" applyBorder="1" applyAlignment="1">
      <alignment horizontal="justify" vertical="top" wrapText="1"/>
    </xf>
    <xf numFmtId="49" fontId="4" fillId="0" borderId="3" xfId="0" applyNumberFormat="1" applyFont="1" applyBorder="1" applyAlignment="1" quotePrefix="1">
      <alignment horizontal="center" vertical="top" wrapText="1"/>
    </xf>
    <xf numFmtId="49" fontId="4" fillId="0" borderId="3" xfId="0" applyNumberFormat="1" applyFont="1" applyBorder="1" applyAlignment="1">
      <alignment horizontal="center" vertical="top" wrapText="1"/>
    </xf>
    <xf numFmtId="0" fontId="6" fillId="0" borderId="0" xfId="0" applyFont="1" applyAlignment="1">
      <alignment vertical="top"/>
    </xf>
    <xf numFmtId="0" fontId="7" fillId="0" borderId="3" xfId="0" applyFont="1" applyBorder="1" applyAlignment="1">
      <alignment vertical="top"/>
    </xf>
    <xf numFmtId="0" fontId="7" fillId="0" borderId="3" xfId="0" applyFont="1" applyBorder="1" applyAlignment="1">
      <alignment horizontal="justify" vertical="top" wrapText="1"/>
    </xf>
    <xf numFmtId="49" fontId="7" fillId="0" borderId="3" xfId="0" applyNumberFormat="1" applyFont="1" applyBorder="1" applyAlignment="1" quotePrefix="1">
      <alignment horizontal="center" vertical="top" wrapText="1"/>
    </xf>
    <xf numFmtId="49" fontId="7" fillId="0" borderId="3" xfId="0" applyNumberFormat="1" applyFont="1" applyBorder="1" applyAlignment="1">
      <alignment horizontal="center" vertical="top" wrapText="1"/>
    </xf>
    <xf numFmtId="0" fontId="7" fillId="0" borderId="0" xfId="0" applyFont="1" applyAlignment="1">
      <alignment vertical="top"/>
    </xf>
    <xf numFmtId="0" fontId="8" fillId="0" borderId="3" xfId="0" applyFont="1" applyBorder="1" applyAlignment="1">
      <alignment vertical="top"/>
    </xf>
    <xf numFmtId="0" fontId="8" fillId="0" borderId="3" xfId="0" applyFont="1" applyBorder="1" applyAlignment="1">
      <alignment horizontal="justify" vertical="top" wrapText="1"/>
    </xf>
    <xf numFmtId="49" fontId="8" fillId="0" borderId="3" xfId="0" applyNumberFormat="1" applyFont="1" applyBorder="1" applyAlignment="1">
      <alignment horizontal="center" vertical="top" wrapText="1"/>
    </xf>
    <xf numFmtId="49" fontId="8" fillId="0" borderId="3" xfId="0" applyNumberFormat="1" applyFont="1" applyBorder="1" applyAlignment="1" quotePrefix="1">
      <alignment horizontal="center" vertical="top" wrapText="1"/>
    </xf>
    <xf numFmtId="0" fontId="8" fillId="0" borderId="0" xfId="0" applyFont="1" applyAlignment="1">
      <alignment vertical="top"/>
    </xf>
    <xf numFmtId="0" fontId="9" fillId="0" borderId="3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justify" vertical="top" wrapText="1"/>
    </xf>
    <xf numFmtId="49" fontId="1" fillId="0" borderId="3" xfId="0" applyNumberFormat="1" applyFont="1" applyBorder="1" applyAlignment="1">
      <alignment horizontal="center" vertical="top" wrapText="1"/>
    </xf>
    <xf numFmtId="49" fontId="9" fillId="0" borderId="3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9" fillId="0" borderId="3" xfId="0" applyFont="1" applyBorder="1" applyAlignment="1">
      <alignment wrapText="1"/>
    </xf>
    <xf numFmtId="0" fontId="7" fillId="0" borderId="3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top"/>
    </xf>
    <xf numFmtId="49" fontId="4" fillId="0" borderId="3" xfId="0" applyNumberFormat="1" applyFont="1" applyBorder="1" applyAlignment="1">
      <alignment horizontal="center" vertical="top"/>
    </xf>
    <xf numFmtId="14" fontId="12" fillId="0" borderId="0" xfId="0" applyNumberFormat="1" applyFont="1" applyAlignment="1">
      <alignment horizontal="left" vertical="top"/>
    </xf>
    <xf numFmtId="0" fontId="1" fillId="0" borderId="3" xfId="0" applyFont="1" applyBorder="1" applyAlignment="1">
      <alignment vertical="top" wrapText="1"/>
    </xf>
    <xf numFmtId="0" fontId="7" fillId="0" borderId="3" xfId="0" applyFont="1" applyBorder="1" applyAlignment="1">
      <alignment horizontal="justify"/>
    </xf>
    <xf numFmtId="49" fontId="7" fillId="0" borderId="3" xfId="0" applyNumberFormat="1" applyFont="1" applyBorder="1" applyAlignment="1">
      <alignment horizontal="center" vertical="top"/>
    </xf>
    <xf numFmtId="0" fontId="11" fillId="0" borderId="3" xfId="0" applyFont="1" applyBorder="1" applyAlignment="1">
      <alignment wrapText="1"/>
    </xf>
    <xf numFmtId="49" fontId="10" fillId="0" borderId="3" xfId="0" applyNumberFormat="1" applyFont="1" applyBorder="1" applyAlignment="1">
      <alignment horizontal="center" vertical="top"/>
    </xf>
    <xf numFmtId="0" fontId="9" fillId="0" borderId="3" xfId="0" applyFont="1" applyBorder="1" applyAlignment="1">
      <alignment horizontal="left" vertical="top" wrapText="1"/>
    </xf>
    <xf numFmtId="0" fontId="8" fillId="0" borderId="3" xfId="0" applyFont="1" applyBorder="1" applyAlignment="1">
      <alignment vertical="top" wrapText="1"/>
    </xf>
    <xf numFmtId="0" fontId="7" fillId="0" borderId="3" xfId="0" applyFont="1" applyBorder="1" applyAlignment="1">
      <alignment wrapText="1"/>
    </xf>
    <xf numFmtId="0" fontId="6" fillId="0" borderId="3" xfId="0" applyFont="1" applyBorder="1" applyAlignment="1">
      <alignment vertical="top"/>
    </xf>
    <xf numFmtId="0" fontId="4" fillId="0" borderId="3" xfId="0" applyFont="1" applyBorder="1" applyAlignment="1">
      <alignment wrapText="1"/>
    </xf>
    <xf numFmtId="0" fontId="10" fillId="0" borderId="3" xfId="0" applyFont="1" applyBorder="1" applyAlignment="1">
      <alignment wrapText="1"/>
    </xf>
    <xf numFmtId="2" fontId="4" fillId="0" borderId="3" xfId="0" applyNumberFormat="1" applyFont="1" applyBorder="1" applyAlignment="1">
      <alignment vertical="top"/>
    </xf>
    <xf numFmtId="2" fontId="7" fillId="0" borderId="3" xfId="0" applyNumberFormat="1" applyFont="1" applyBorder="1" applyAlignment="1">
      <alignment vertical="top"/>
    </xf>
    <xf numFmtId="2" fontId="8" fillId="0" borderId="3" xfId="0" applyNumberFormat="1" applyFont="1" applyBorder="1" applyAlignment="1">
      <alignment vertical="top"/>
    </xf>
    <xf numFmtId="2" fontId="1" fillId="0" borderId="3" xfId="0" applyNumberFormat="1" applyFont="1" applyBorder="1" applyAlignment="1">
      <alignment vertical="top"/>
    </xf>
    <xf numFmtId="2" fontId="10" fillId="0" borderId="3" xfId="0" applyNumberFormat="1" applyFont="1" applyBorder="1" applyAlignment="1">
      <alignment vertical="top"/>
    </xf>
    <xf numFmtId="0" fontId="2" fillId="0" borderId="3" xfId="0" applyFont="1" applyFill="1" applyBorder="1" applyAlignment="1">
      <alignment horizontal="center" vertical="center" textRotation="90" wrapText="1"/>
    </xf>
    <xf numFmtId="0" fontId="10" fillId="0" borderId="3" xfId="0" applyFont="1" applyBorder="1" applyAlignment="1">
      <alignment vertical="justify" wrapText="1"/>
    </xf>
    <xf numFmtId="49" fontId="10" fillId="0" borderId="3" xfId="0" applyNumberFormat="1" applyFont="1" applyBorder="1" applyAlignment="1">
      <alignment horizontal="center" vertical="top" wrapText="1"/>
    </xf>
    <xf numFmtId="0" fontId="7" fillId="0" borderId="3" xfId="0" applyFont="1" applyBorder="1" applyAlignment="1">
      <alignment horizontal="left" vertical="top"/>
    </xf>
    <xf numFmtId="0" fontId="1" fillId="0" borderId="3" xfId="0" applyFont="1" applyBorder="1" applyAlignment="1">
      <alignment vertical="top"/>
    </xf>
    <xf numFmtId="49" fontId="9" fillId="0" borderId="3" xfId="0" applyNumberFormat="1" applyFont="1" applyBorder="1" applyAlignment="1" quotePrefix="1">
      <alignment horizontal="center" vertical="top" wrapText="1"/>
    </xf>
    <xf numFmtId="0" fontId="9" fillId="0" borderId="3" xfId="0" applyFont="1" applyBorder="1" applyAlignment="1">
      <alignment vertical="center" wrapText="1"/>
    </xf>
    <xf numFmtId="0" fontId="7" fillId="0" borderId="3" xfId="0" applyFont="1" applyBorder="1" applyAlignment="1">
      <alignment vertical="justify" wrapText="1"/>
    </xf>
    <xf numFmtId="0" fontId="1" fillId="0" borderId="3" xfId="0" applyFont="1" applyBorder="1" applyAlignment="1">
      <alignment vertical="justify" wrapText="1"/>
    </xf>
    <xf numFmtId="165" fontId="1" fillId="0" borderId="3" xfId="0" applyNumberFormat="1" applyFont="1" applyBorder="1" applyAlignment="1">
      <alignment vertical="top"/>
    </xf>
    <xf numFmtId="0" fontId="9" fillId="0" borderId="3" xfId="0" applyFont="1" applyBorder="1" applyAlignment="1">
      <alignment vertical="top" wrapText="1"/>
    </xf>
    <xf numFmtId="0" fontId="1" fillId="0" borderId="0" xfId="0" applyFont="1" applyAlignment="1">
      <alignment horizontal="justify"/>
    </xf>
    <xf numFmtId="3" fontId="2" fillId="0" borderId="4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top"/>
    </xf>
    <xf numFmtId="0" fontId="16" fillId="0" borderId="0" xfId="0" applyFont="1" applyBorder="1" applyAlignment="1">
      <alignment vertical="top"/>
    </xf>
    <xf numFmtId="0" fontId="17" fillId="0" borderId="0" xfId="0" applyFont="1" applyAlignment="1">
      <alignment wrapText="1"/>
    </xf>
    <xf numFmtId="3" fontId="16" fillId="0" borderId="0" xfId="0" applyNumberFormat="1" applyFont="1" applyAlignment="1">
      <alignment vertical="top"/>
    </xf>
    <xf numFmtId="0" fontId="18" fillId="0" borderId="0" xfId="0" applyFont="1" applyFill="1" applyBorder="1" applyAlignment="1">
      <alignment horizontal="center" vertical="top" wrapText="1"/>
    </xf>
    <xf numFmtId="49" fontId="16" fillId="0" borderId="0" xfId="0" applyNumberFormat="1" applyFont="1" applyAlignment="1">
      <alignment horizontal="center" vertical="top"/>
    </xf>
    <xf numFmtId="3" fontId="16" fillId="0" borderId="0" xfId="0" applyNumberFormat="1" applyFont="1" applyAlignment="1">
      <alignment horizontal="right" vertical="top"/>
    </xf>
    <xf numFmtId="0" fontId="19" fillId="0" borderId="4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3" fontId="18" fillId="0" borderId="4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9" fillId="0" borderId="5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textRotation="90" wrapText="1"/>
    </xf>
    <xf numFmtId="3" fontId="18" fillId="0" borderId="5" xfId="0" applyNumberFormat="1" applyFont="1" applyBorder="1" applyAlignment="1">
      <alignment horizontal="center" vertical="center" wrapText="1"/>
    </xf>
    <xf numFmtId="0" fontId="20" fillId="0" borderId="3" xfId="0" applyFont="1" applyBorder="1" applyAlignment="1">
      <alignment vertical="top"/>
    </xf>
    <xf numFmtId="0" fontId="21" fillId="0" borderId="3" xfId="0" applyFont="1" applyBorder="1" applyAlignment="1">
      <alignment horizontal="justify" vertical="top" wrapText="1"/>
    </xf>
    <xf numFmtId="49" fontId="20" fillId="0" borderId="3" xfId="0" applyNumberFormat="1" applyFont="1" applyBorder="1" applyAlignment="1" quotePrefix="1">
      <alignment horizontal="center" vertical="top" wrapText="1"/>
    </xf>
    <xf numFmtId="49" fontId="20" fillId="0" borderId="3" xfId="0" applyNumberFormat="1" applyFont="1" applyBorder="1" applyAlignment="1">
      <alignment horizontal="center" vertical="top" wrapText="1"/>
    </xf>
    <xf numFmtId="2" fontId="20" fillId="0" borderId="3" xfId="0" applyNumberFormat="1" applyFont="1" applyBorder="1" applyAlignment="1">
      <alignment vertical="top"/>
    </xf>
    <xf numFmtId="0" fontId="22" fillId="0" borderId="0" xfId="0" applyFont="1" applyAlignment="1">
      <alignment vertical="top"/>
    </xf>
    <xf numFmtId="0" fontId="23" fillId="0" borderId="3" xfId="0" applyFont="1" applyBorder="1" applyAlignment="1">
      <alignment vertical="top"/>
    </xf>
    <xf numFmtId="0" fontId="23" fillId="0" borderId="3" xfId="0" applyFont="1" applyBorder="1" applyAlignment="1">
      <alignment horizontal="justify" vertical="top" wrapText="1"/>
    </xf>
    <xf numFmtId="49" fontId="23" fillId="0" borderId="3" xfId="0" applyNumberFormat="1" applyFont="1" applyBorder="1" applyAlignment="1" quotePrefix="1">
      <alignment horizontal="center" vertical="top" wrapText="1"/>
    </xf>
    <xf numFmtId="49" fontId="23" fillId="0" borderId="3" xfId="0" applyNumberFormat="1" applyFont="1" applyBorder="1" applyAlignment="1">
      <alignment horizontal="center" vertical="top" wrapText="1"/>
    </xf>
    <xf numFmtId="2" fontId="23" fillId="0" borderId="3" xfId="0" applyNumberFormat="1" applyFont="1" applyBorder="1" applyAlignment="1">
      <alignment vertical="top"/>
    </xf>
    <xf numFmtId="0" fontId="23" fillId="0" borderId="0" xfId="0" applyFont="1" applyAlignment="1">
      <alignment vertical="top"/>
    </xf>
    <xf numFmtId="0" fontId="24" fillId="0" borderId="3" xfId="0" applyFont="1" applyBorder="1" applyAlignment="1">
      <alignment vertical="top"/>
    </xf>
    <xf numFmtId="0" fontId="24" fillId="0" borderId="3" xfId="0" applyFont="1" applyBorder="1" applyAlignment="1">
      <alignment horizontal="justify" vertical="top" wrapText="1"/>
    </xf>
    <xf numFmtId="49" fontId="24" fillId="0" borderId="3" xfId="0" applyNumberFormat="1" applyFont="1" applyBorder="1" applyAlignment="1">
      <alignment horizontal="center" vertical="top" wrapText="1"/>
    </xf>
    <xf numFmtId="49" fontId="24" fillId="0" borderId="3" xfId="0" applyNumberFormat="1" applyFont="1" applyBorder="1" applyAlignment="1" quotePrefix="1">
      <alignment horizontal="center" vertical="top" wrapText="1"/>
    </xf>
    <xf numFmtId="2" fontId="24" fillId="0" borderId="3" xfId="0" applyNumberFormat="1" applyFont="1" applyBorder="1" applyAlignment="1">
      <alignment vertical="top"/>
    </xf>
    <xf numFmtId="0" fontId="24" fillId="0" borderId="0" xfId="0" applyFont="1" applyAlignment="1">
      <alignment vertical="top"/>
    </xf>
    <xf numFmtId="0" fontId="16" fillId="0" borderId="3" xfId="0" applyFont="1" applyBorder="1" applyAlignment="1">
      <alignment vertical="top"/>
    </xf>
    <xf numFmtId="0" fontId="25" fillId="0" borderId="3" xfId="0" applyFont="1" applyBorder="1" applyAlignment="1">
      <alignment horizontal="justify" vertical="top" wrapText="1"/>
    </xf>
    <xf numFmtId="49" fontId="25" fillId="0" borderId="3" xfId="0" applyNumberFormat="1" applyFont="1" applyBorder="1" applyAlignment="1">
      <alignment horizontal="center" vertical="top" wrapText="1"/>
    </xf>
    <xf numFmtId="49" fontId="25" fillId="0" borderId="3" xfId="0" applyNumberFormat="1" applyFont="1" applyBorder="1" applyAlignment="1" quotePrefix="1">
      <alignment horizontal="center" vertical="top" wrapText="1"/>
    </xf>
    <xf numFmtId="2" fontId="16" fillId="0" borderId="3" xfId="0" applyNumberFormat="1" applyFont="1" applyBorder="1" applyAlignment="1">
      <alignment vertical="top"/>
    </xf>
    <xf numFmtId="0" fontId="25" fillId="0" borderId="3" xfId="0" applyFont="1" applyBorder="1" applyAlignment="1">
      <alignment horizontal="left" vertical="top" wrapText="1"/>
    </xf>
    <xf numFmtId="0" fontId="16" fillId="0" borderId="3" xfId="0" applyFont="1" applyBorder="1" applyAlignment="1">
      <alignment horizontal="justify" vertical="top" wrapText="1"/>
    </xf>
    <xf numFmtId="49" fontId="16" fillId="0" borderId="3" xfId="0" applyNumberFormat="1" applyFont="1" applyBorder="1" applyAlignment="1">
      <alignment horizontal="center" vertical="top" wrapText="1"/>
    </xf>
    <xf numFmtId="49" fontId="16" fillId="0" borderId="3" xfId="0" applyNumberFormat="1" applyFont="1" applyBorder="1" applyAlignment="1">
      <alignment horizontal="center" vertical="top"/>
    </xf>
    <xf numFmtId="0" fontId="23" fillId="0" borderId="3" xfId="0" applyFont="1" applyBorder="1" applyAlignment="1">
      <alignment vertical="top" wrapText="1"/>
    </xf>
    <xf numFmtId="0" fontId="24" fillId="0" borderId="3" xfId="0" applyFont="1" applyBorder="1" applyAlignment="1">
      <alignment vertical="top" wrapText="1"/>
    </xf>
    <xf numFmtId="0" fontId="16" fillId="0" borderId="3" xfId="0" applyFont="1" applyBorder="1" applyAlignment="1">
      <alignment vertical="top" wrapText="1"/>
    </xf>
    <xf numFmtId="0" fontId="23" fillId="0" borderId="3" xfId="0" applyFont="1" applyBorder="1" applyAlignment="1">
      <alignment horizontal="justify"/>
    </xf>
    <xf numFmtId="49" fontId="23" fillId="0" borderId="3" xfId="0" applyNumberFormat="1" applyFont="1" applyBorder="1" applyAlignment="1">
      <alignment horizontal="center" vertical="top"/>
    </xf>
    <xf numFmtId="0" fontId="26" fillId="0" borderId="3" xfId="0" applyFont="1" applyBorder="1" applyAlignment="1">
      <alignment vertical="top" wrapText="1"/>
    </xf>
    <xf numFmtId="49" fontId="27" fillId="0" borderId="3" xfId="0" applyNumberFormat="1" applyFont="1" applyBorder="1" applyAlignment="1">
      <alignment horizontal="center" vertical="top"/>
    </xf>
    <xf numFmtId="2" fontId="27" fillId="0" borderId="3" xfId="0" applyNumberFormat="1" applyFont="1" applyBorder="1" applyAlignment="1">
      <alignment vertical="top"/>
    </xf>
    <xf numFmtId="0" fontId="25" fillId="0" borderId="3" xfId="0" applyFont="1" applyBorder="1" applyAlignment="1">
      <alignment vertical="top" wrapText="1"/>
    </xf>
    <xf numFmtId="0" fontId="27" fillId="0" borderId="3" xfId="0" applyFont="1" applyBorder="1" applyAlignment="1">
      <alignment horizontal="justify"/>
    </xf>
    <xf numFmtId="0" fontId="23" fillId="0" borderId="3" xfId="0" applyFont="1" applyBorder="1" applyAlignment="1">
      <alignment horizontal="left" vertical="top"/>
    </xf>
    <xf numFmtId="0" fontId="23" fillId="0" borderId="3" xfId="0" applyFont="1" applyBorder="1" applyAlignment="1">
      <alignment vertical="justify" wrapText="1"/>
    </xf>
    <xf numFmtId="0" fontId="27" fillId="0" borderId="3" xfId="0" applyFont="1" applyBorder="1" applyAlignment="1">
      <alignment vertical="justify" wrapText="1"/>
    </xf>
    <xf numFmtId="49" fontId="27" fillId="0" borderId="3" xfId="0" applyNumberFormat="1" applyFont="1" applyBorder="1" applyAlignment="1">
      <alignment horizontal="center" vertical="top" wrapText="1"/>
    </xf>
    <xf numFmtId="0" fontId="16" fillId="0" borderId="3" xfId="0" applyFont="1" applyBorder="1" applyAlignment="1">
      <alignment vertical="justify" wrapText="1"/>
    </xf>
    <xf numFmtId="165" fontId="16" fillId="0" borderId="3" xfId="0" applyNumberFormat="1" applyFont="1" applyBorder="1" applyAlignment="1">
      <alignment vertical="top"/>
    </xf>
    <xf numFmtId="0" fontId="23" fillId="0" borderId="3" xfId="0" applyFont="1" applyBorder="1" applyAlignment="1">
      <alignment wrapText="1"/>
    </xf>
    <xf numFmtId="0" fontId="27" fillId="0" borderId="3" xfId="0" applyFont="1" applyBorder="1" applyAlignment="1">
      <alignment wrapText="1"/>
    </xf>
    <xf numFmtId="0" fontId="22" fillId="0" borderId="3" xfId="0" applyFont="1" applyBorder="1" applyAlignment="1">
      <alignment vertical="top"/>
    </xf>
    <xf numFmtId="0" fontId="20" fillId="0" borderId="3" xfId="0" applyFont="1" applyBorder="1" applyAlignment="1">
      <alignment wrapText="1"/>
    </xf>
    <xf numFmtId="49" fontId="20" fillId="0" borderId="3" xfId="0" applyNumberFormat="1" applyFont="1" applyBorder="1" applyAlignment="1">
      <alignment horizontal="center" vertical="top"/>
    </xf>
    <xf numFmtId="0" fontId="25" fillId="0" borderId="3" xfId="0" applyFont="1" applyBorder="1" applyAlignment="1">
      <alignment vertical="center" wrapText="1"/>
    </xf>
    <xf numFmtId="0" fontId="20" fillId="0" borderId="3" xfId="0" applyFont="1" applyBorder="1" applyAlignment="1">
      <alignment horizontal="center" vertical="top"/>
    </xf>
    <xf numFmtId="14" fontId="28" fillId="0" borderId="0" xfId="0" applyNumberFormat="1" applyFont="1" applyAlignment="1">
      <alignment horizontal="left" vertical="top"/>
    </xf>
    <xf numFmtId="0" fontId="16" fillId="0" borderId="0" xfId="0" applyFont="1" applyAlignment="1">
      <alignment horizontal="justify" vertical="top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abSelected="1" workbookViewId="0" topLeftCell="A1">
      <selection activeCell="E53" sqref="E53"/>
    </sheetView>
  </sheetViews>
  <sheetFormatPr defaultColWidth="9.00390625" defaultRowHeight="12.75"/>
  <cols>
    <col min="1" max="1" width="4.75390625" style="75" customWidth="1"/>
    <col min="2" max="2" width="9.375" style="76" hidden="1" customWidth="1"/>
    <col min="3" max="3" width="35.625" style="75" customWidth="1"/>
    <col min="4" max="4" width="5.75390625" style="80" customWidth="1"/>
    <col min="5" max="5" width="5.25390625" style="80" customWidth="1"/>
    <col min="6" max="6" width="4.625" style="80" customWidth="1"/>
    <col min="7" max="7" width="5.75390625" style="80" customWidth="1"/>
    <col min="8" max="8" width="6.125" style="80" customWidth="1"/>
    <col min="9" max="9" width="4.875" style="80" customWidth="1"/>
    <col min="10" max="10" width="6.25390625" style="80" customWidth="1"/>
    <col min="11" max="11" width="5.875" style="80" customWidth="1"/>
    <col min="12" max="12" width="9.25390625" style="78" customWidth="1"/>
    <col min="13" max="13" width="9.125" style="75" customWidth="1"/>
    <col min="14" max="14" width="7.875" style="75" customWidth="1"/>
    <col min="15" max="16384" width="9.375" style="75" customWidth="1"/>
  </cols>
  <sheetData>
    <row r="1" spans="4:11" ht="6.75" customHeight="1">
      <c r="D1" s="77"/>
      <c r="E1" s="77"/>
      <c r="F1" s="77"/>
      <c r="G1" s="77"/>
      <c r="H1" s="77"/>
      <c r="I1" s="77"/>
      <c r="J1" s="77"/>
      <c r="K1" s="77"/>
    </row>
    <row r="2" spans="1:12" ht="16.5" customHeight="1">
      <c r="A2" s="79" t="s">
        <v>119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</row>
    <row r="3" spans="10:12" ht="11.25" customHeight="1">
      <c r="J3" s="80" t="s">
        <v>105</v>
      </c>
      <c r="L3" s="81"/>
    </row>
    <row r="4" spans="1:14" s="89" customFormat="1" ht="19.5" customHeight="1">
      <c r="A4" s="82" t="s">
        <v>0</v>
      </c>
      <c r="B4" s="83"/>
      <c r="C4" s="84" t="s">
        <v>1</v>
      </c>
      <c r="D4" s="85" t="s">
        <v>2</v>
      </c>
      <c r="E4" s="86"/>
      <c r="F4" s="86"/>
      <c r="G4" s="86"/>
      <c r="H4" s="86"/>
      <c r="I4" s="86"/>
      <c r="J4" s="86"/>
      <c r="K4" s="87"/>
      <c r="L4" s="88" t="s">
        <v>116</v>
      </c>
      <c r="M4" s="88" t="s">
        <v>117</v>
      </c>
      <c r="N4" s="88" t="s">
        <v>118</v>
      </c>
    </row>
    <row r="5" spans="1:14" s="89" customFormat="1" ht="46.5" customHeight="1">
      <c r="A5" s="90"/>
      <c r="B5" s="91"/>
      <c r="C5" s="92"/>
      <c r="D5" s="93" t="s">
        <v>4</v>
      </c>
      <c r="E5" s="93" t="s">
        <v>108</v>
      </c>
      <c r="F5" s="93" t="s">
        <v>6</v>
      </c>
      <c r="G5" s="93" t="s">
        <v>7</v>
      </c>
      <c r="H5" s="93" t="s">
        <v>8</v>
      </c>
      <c r="I5" s="93" t="s">
        <v>109</v>
      </c>
      <c r="J5" s="93" t="s">
        <v>10</v>
      </c>
      <c r="K5" s="93" t="s">
        <v>11</v>
      </c>
      <c r="L5" s="94"/>
      <c r="M5" s="94"/>
      <c r="N5" s="94"/>
    </row>
    <row r="6" spans="1:14" s="100" customFormat="1" ht="15" customHeight="1">
      <c r="A6" s="95" t="s">
        <v>12</v>
      </c>
      <c r="B6" s="95"/>
      <c r="C6" s="96" t="s">
        <v>13</v>
      </c>
      <c r="D6" s="97" t="s">
        <v>14</v>
      </c>
      <c r="E6" s="97">
        <v>1</v>
      </c>
      <c r="F6" s="97" t="s">
        <v>15</v>
      </c>
      <c r="G6" s="98" t="s">
        <v>15</v>
      </c>
      <c r="H6" s="98" t="s">
        <v>14</v>
      </c>
      <c r="I6" s="98" t="s">
        <v>15</v>
      </c>
      <c r="J6" s="98" t="s">
        <v>16</v>
      </c>
      <c r="K6" s="98" t="s">
        <v>14</v>
      </c>
      <c r="L6" s="99">
        <f>L7+L11+L13+L19+L24+L27+L29+L32</f>
        <v>577200</v>
      </c>
      <c r="M6" s="99">
        <f>M7+M11+M13+M19+M22+M24+M27+M29+M32</f>
        <v>557200</v>
      </c>
      <c r="N6" s="99">
        <f aca="true" t="shared" si="0" ref="N6:N46">M6-L6</f>
        <v>-20000</v>
      </c>
    </row>
    <row r="7" spans="1:14" s="106" customFormat="1" ht="13.5" customHeight="1">
      <c r="A7" s="101" t="s">
        <v>17</v>
      </c>
      <c r="B7" s="101"/>
      <c r="C7" s="102" t="s">
        <v>18</v>
      </c>
      <c r="D7" s="103" t="s">
        <v>14</v>
      </c>
      <c r="E7" s="103">
        <v>1</v>
      </c>
      <c r="F7" s="103" t="s">
        <v>19</v>
      </c>
      <c r="G7" s="104" t="s">
        <v>15</v>
      </c>
      <c r="H7" s="104" t="s">
        <v>14</v>
      </c>
      <c r="I7" s="104" t="s">
        <v>15</v>
      </c>
      <c r="J7" s="104" t="s">
        <v>16</v>
      </c>
      <c r="K7" s="104" t="s">
        <v>14</v>
      </c>
      <c r="L7" s="105">
        <f>L8</f>
        <v>480000</v>
      </c>
      <c r="M7" s="105">
        <f>M8</f>
        <v>480000</v>
      </c>
      <c r="N7" s="99">
        <f t="shared" si="0"/>
        <v>0</v>
      </c>
    </row>
    <row r="8" spans="1:14" s="112" customFormat="1" ht="14.25" customHeight="1">
      <c r="A8" s="107" t="s">
        <v>20</v>
      </c>
      <c r="B8" s="107"/>
      <c r="C8" s="108" t="s">
        <v>21</v>
      </c>
      <c r="D8" s="109" t="s">
        <v>22</v>
      </c>
      <c r="E8" s="110">
        <v>1</v>
      </c>
      <c r="F8" s="110" t="s">
        <v>19</v>
      </c>
      <c r="G8" s="109" t="s">
        <v>23</v>
      </c>
      <c r="H8" s="109" t="s">
        <v>14</v>
      </c>
      <c r="I8" s="109" t="s">
        <v>19</v>
      </c>
      <c r="J8" s="109" t="s">
        <v>16</v>
      </c>
      <c r="K8" s="109" t="s">
        <v>24</v>
      </c>
      <c r="L8" s="111">
        <f>L9+L10</f>
        <v>480000</v>
      </c>
      <c r="M8" s="111">
        <f>M9+M10</f>
        <v>480000</v>
      </c>
      <c r="N8" s="99">
        <f t="shared" si="0"/>
        <v>0</v>
      </c>
    </row>
    <row r="9" spans="1:14" ht="21.75" customHeight="1">
      <c r="A9" s="113"/>
      <c r="B9" s="113"/>
      <c r="C9" s="114" t="s">
        <v>26</v>
      </c>
      <c r="D9" s="115" t="s">
        <v>22</v>
      </c>
      <c r="E9" s="116">
        <v>1</v>
      </c>
      <c r="F9" s="116" t="s">
        <v>19</v>
      </c>
      <c r="G9" s="115" t="s">
        <v>23</v>
      </c>
      <c r="H9" s="115" t="s">
        <v>25</v>
      </c>
      <c r="I9" s="115" t="s">
        <v>19</v>
      </c>
      <c r="J9" s="115" t="s">
        <v>16</v>
      </c>
      <c r="K9" s="115" t="s">
        <v>24</v>
      </c>
      <c r="L9" s="117">
        <v>4000</v>
      </c>
      <c r="M9" s="117">
        <v>4000</v>
      </c>
      <c r="N9" s="99">
        <f t="shared" si="0"/>
        <v>0</v>
      </c>
    </row>
    <row r="10" spans="1:14" ht="21" customHeight="1">
      <c r="A10" s="113"/>
      <c r="B10" s="113"/>
      <c r="C10" s="118" t="s">
        <v>110</v>
      </c>
      <c r="D10" s="115" t="s">
        <v>22</v>
      </c>
      <c r="E10" s="116">
        <v>1</v>
      </c>
      <c r="F10" s="116" t="s">
        <v>19</v>
      </c>
      <c r="G10" s="115" t="s">
        <v>23</v>
      </c>
      <c r="H10" s="115" t="s">
        <v>28</v>
      </c>
      <c r="I10" s="115" t="s">
        <v>19</v>
      </c>
      <c r="J10" s="115" t="s">
        <v>16</v>
      </c>
      <c r="K10" s="115" t="s">
        <v>24</v>
      </c>
      <c r="L10" s="117">
        <v>476000</v>
      </c>
      <c r="M10" s="117">
        <v>476000</v>
      </c>
      <c r="N10" s="99">
        <f t="shared" si="0"/>
        <v>0</v>
      </c>
    </row>
    <row r="11" spans="1:14" ht="14.25" customHeight="1">
      <c r="A11" s="113"/>
      <c r="B11" s="113"/>
      <c r="C11" s="102" t="s">
        <v>72</v>
      </c>
      <c r="D11" s="104" t="s">
        <v>14</v>
      </c>
      <c r="E11" s="104" t="s">
        <v>29</v>
      </c>
      <c r="F11" s="104" t="s">
        <v>32</v>
      </c>
      <c r="G11" s="104" t="s">
        <v>15</v>
      </c>
      <c r="H11" s="104" t="s">
        <v>14</v>
      </c>
      <c r="I11" s="104" t="s">
        <v>15</v>
      </c>
      <c r="J11" s="104" t="s">
        <v>16</v>
      </c>
      <c r="K11" s="104" t="s">
        <v>14</v>
      </c>
      <c r="L11" s="105">
        <f>L12</f>
        <v>0</v>
      </c>
      <c r="M11" s="105">
        <f>M12</f>
        <v>0</v>
      </c>
      <c r="N11" s="99">
        <f t="shared" si="0"/>
        <v>0</v>
      </c>
    </row>
    <row r="12" spans="1:14" ht="13.5" customHeight="1">
      <c r="A12" s="113"/>
      <c r="B12" s="113"/>
      <c r="C12" s="114" t="s">
        <v>73</v>
      </c>
      <c r="D12" s="115" t="s">
        <v>22</v>
      </c>
      <c r="E12" s="115" t="s">
        <v>29</v>
      </c>
      <c r="F12" s="115" t="s">
        <v>32</v>
      </c>
      <c r="G12" s="115" t="s">
        <v>35</v>
      </c>
      <c r="H12" s="115" t="s">
        <v>14</v>
      </c>
      <c r="I12" s="115" t="s">
        <v>19</v>
      </c>
      <c r="J12" s="115" t="s">
        <v>16</v>
      </c>
      <c r="K12" s="115" t="s">
        <v>24</v>
      </c>
      <c r="L12" s="117">
        <v>0</v>
      </c>
      <c r="M12" s="117">
        <v>0</v>
      </c>
      <c r="N12" s="99">
        <f t="shared" si="0"/>
        <v>0</v>
      </c>
    </row>
    <row r="13" spans="1:14" s="106" customFormat="1" ht="18.75" customHeight="1">
      <c r="A13" s="101" t="s">
        <v>31</v>
      </c>
      <c r="B13" s="101"/>
      <c r="C13" s="102" t="s">
        <v>36</v>
      </c>
      <c r="D13" s="103" t="s">
        <v>14</v>
      </c>
      <c r="E13" s="104" t="s">
        <v>29</v>
      </c>
      <c r="F13" s="104" t="s">
        <v>37</v>
      </c>
      <c r="G13" s="104" t="s">
        <v>15</v>
      </c>
      <c r="H13" s="104" t="s">
        <v>14</v>
      </c>
      <c r="I13" s="104" t="s">
        <v>15</v>
      </c>
      <c r="J13" s="104" t="s">
        <v>16</v>
      </c>
      <c r="K13" s="104" t="s">
        <v>14</v>
      </c>
      <c r="L13" s="105">
        <f>L14+L16</f>
        <v>47000</v>
      </c>
      <c r="M13" s="105">
        <f>M14+M16</f>
        <v>47000</v>
      </c>
      <c r="N13" s="99">
        <f t="shared" si="0"/>
        <v>0</v>
      </c>
    </row>
    <row r="14" spans="1:14" s="106" customFormat="1" ht="15.75" customHeight="1">
      <c r="A14" s="107" t="s">
        <v>33</v>
      </c>
      <c r="B14" s="101"/>
      <c r="C14" s="108" t="s">
        <v>38</v>
      </c>
      <c r="D14" s="109" t="s">
        <v>22</v>
      </c>
      <c r="E14" s="109" t="s">
        <v>29</v>
      </c>
      <c r="F14" s="109" t="s">
        <v>37</v>
      </c>
      <c r="G14" s="109" t="s">
        <v>19</v>
      </c>
      <c r="H14" s="109" t="s">
        <v>14</v>
      </c>
      <c r="I14" s="109" t="s">
        <v>15</v>
      </c>
      <c r="J14" s="109" t="s">
        <v>16</v>
      </c>
      <c r="K14" s="109" t="s">
        <v>24</v>
      </c>
      <c r="L14" s="111">
        <f>L15</f>
        <v>7000</v>
      </c>
      <c r="M14" s="111">
        <f>M15</f>
        <v>7000</v>
      </c>
      <c r="N14" s="99">
        <f t="shared" si="0"/>
        <v>0</v>
      </c>
    </row>
    <row r="15" spans="1:14" s="106" customFormat="1" ht="24.75" customHeight="1">
      <c r="A15" s="107"/>
      <c r="B15" s="107"/>
      <c r="C15" s="119" t="s">
        <v>39</v>
      </c>
      <c r="D15" s="120" t="s">
        <v>22</v>
      </c>
      <c r="E15" s="120" t="s">
        <v>29</v>
      </c>
      <c r="F15" s="120" t="s">
        <v>37</v>
      </c>
      <c r="G15" s="120" t="s">
        <v>19</v>
      </c>
      <c r="H15" s="120" t="s">
        <v>30</v>
      </c>
      <c r="I15" s="120" t="s">
        <v>40</v>
      </c>
      <c r="J15" s="120" t="s">
        <v>16</v>
      </c>
      <c r="K15" s="120" t="s">
        <v>24</v>
      </c>
      <c r="L15" s="117">
        <v>7000</v>
      </c>
      <c r="M15" s="117">
        <v>7000</v>
      </c>
      <c r="N15" s="99">
        <f t="shared" si="0"/>
        <v>0</v>
      </c>
    </row>
    <row r="16" spans="1:14" ht="14.25" customHeight="1">
      <c r="A16" s="107" t="s">
        <v>34</v>
      </c>
      <c r="B16" s="113"/>
      <c r="C16" s="108" t="s">
        <v>41</v>
      </c>
      <c r="D16" s="109" t="s">
        <v>22</v>
      </c>
      <c r="E16" s="109" t="s">
        <v>29</v>
      </c>
      <c r="F16" s="109" t="s">
        <v>37</v>
      </c>
      <c r="G16" s="109" t="s">
        <v>37</v>
      </c>
      <c r="H16" s="109" t="s">
        <v>14</v>
      </c>
      <c r="I16" s="109" t="s">
        <v>15</v>
      </c>
      <c r="J16" s="109" t="s">
        <v>16</v>
      </c>
      <c r="K16" s="109" t="s">
        <v>24</v>
      </c>
      <c r="L16" s="111">
        <f>L17+L18</f>
        <v>40000</v>
      </c>
      <c r="M16" s="111">
        <f>M17+M18</f>
        <v>40000</v>
      </c>
      <c r="N16" s="99">
        <f t="shared" si="0"/>
        <v>0</v>
      </c>
    </row>
    <row r="17" spans="1:14" ht="29.25" customHeight="1">
      <c r="A17" s="107"/>
      <c r="B17" s="113"/>
      <c r="C17" s="114" t="s">
        <v>42</v>
      </c>
      <c r="D17" s="121" t="s">
        <v>22</v>
      </c>
      <c r="E17" s="121" t="s">
        <v>29</v>
      </c>
      <c r="F17" s="121" t="s">
        <v>37</v>
      </c>
      <c r="G17" s="121" t="s">
        <v>37</v>
      </c>
      <c r="H17" s="121" t="s">
        <v>43</v>
      </c>
      <c r="I17" s="121" t="s">
        <v>40</v>
      </c>
      <c r="J17" s="121" t="s">
        <v>16</v>
      </c>
      <c r="K17" s="121" t="s">
        <v>24</v>
      </c>
      <c r="L17" s="117">
        <v>38000</v>
      </c>
      <c r="M17" s="117">
        <v>38000</v>
      </c>
      <c r="N17" s="99">
        <f t="shared" si="0"/>
        <v>0</v>
      </c>
    </row>
    <row r="18" spans="1:14" ht="15.75" customHeight="1">
      <c r="A18" s="107"/>
      <c r="B18" s="113"/>
      <c r="C18" s="114" t="s">
        <v>42</v>
      </c>
      <c r="D18" s="121" t="s">
        <v>22</v>
      </c>
      <c r="E18" s="121" t="s">
        <v>29</v>
      </c>
      <c r="F18" s="121" t="s">
        <v>37</v>
      </c>
      <c r="G18" s="121" t="s">
        <v>37</v>
      </c>
      <c r="H18" s="121" t="s">
        <v>86</v>
      </c>
      <c r="I18" s="121" t="s">
        <v>40</v>
      </c>
      <c r="J18" s="121" t="s">
        <v>16</v>
      </c>
      <c r="K18" s="121" t="s">
        <v>24</v>
      </c>
      <c r="L18" s="117">
        <v>2000</v>
      </c>
      <c r="M18" s="117">
        <v>2000</v>
      </c>
      <c r="N18" s="99">
        <f t="shared" si="0"/>
        <v>0</v>
      </c>
    </row>
    <row r="19" spans="1:14" ht="15.75" customHeight="1">
      <c r="A19" s="101" t="s">
        <v>60</v>
      </c>
      <c r="B19" s="113"/>
      <c r="C19" s="122" t="s">
        <v>59</v>
      </c>
      <c r="D19" s="104" t="s">
        <v>14</v>
      </c>
      <c r="E19" s="104" t="s">
        <v>29</v>
      </c>
      <c r="F19" s="104" t="s">
        <v>70</v>
      </c>
      <c r="G19" s="104" t="s">
        <v>15</v>
      </c>
      <c r="H19" s="104" t="s">
        <v>14</v>
      </c>
      <c r="I19" s="104" t="s">
        <v>15</v>
      </c>
      <c r="J19" s="104" t="s">
        <v>16</v>
      </c>
      <c r="K19" s="104" t="s">
        <v>14</v>
      </c>
      <c r="L19" s="105">
        <f>L20</f>
        <v>10000</v>
      </c>
      <c r="M19" s="105">
        <f>M20</f>
        <v>10000</v>
      </c>
      <c r="N19" s="99">
        <f t="shared" si="0"/>
        <v>0</v>
      </c>
    </row>
    <row r="20" spans="1:14" ht="15.75" customHeight="1">
      <c r="A20" s="107" t="s">
        <v>61</v>
      </c>
      <c r="B20" s="113"/>
      <c r="C20" s="123" t="s">
        <v>71</v>
      </c>
      <c r="D20" s="109" t="s">
        <v>95</v>
      </c>
      <c r="E20" s="109" t="s">
        <v>29</v>
      </c>
      <c r="F20" s="109" t="s">
        <v>70</v>
      </c>
      <c r="G20" s="109" t="s">
        <v>44</v>
      </c>
      <c r="H20" s="109" t="s">
        <v>14</v>
      </c>
      <c r="I20" s="109" t="s">
        <v>19</v>
      </c>
      <c r="J20" s="109" t="s">
        <v>16</v>
      </c>
      <c r="K20" s="109" t="s">
        <v>24</v>
      </c>
      <c r="L20" s="111">
        <f>L21</f>
        <v>10000</v>
      </c>
      <c r="M20" s="111">
        <f>M21</f>
        <v>10000</v>
      </c>
      <c r="N20" s="99">
        <f t="shared" si="0"/>
        <v>0</v>
      </c>
    </row>
    <row r="21" spans="1:14" ht="23.25" customHeight="1">
      <c r="A21" s="107"/>
      <c r="B21" s="113"/>
      <c r="C21" s="124" t="s">
        <v>69</v>
      </c>
      <c r="D21" s="115" t="s">
        <v>95</v>
      </c>
      <c r="E21" s="115" t="s">
        <v>29</v>
      </c>
      <c r="F21" s="115" t="s">
        <v>70</v>
      </c>
      <c r="G21" s="115" t="s">
        <v>44</v>
      </c>
      <c r="H21" s="115" t="s">
        <v>27</v>
      </c>
      <c r="I21" s="115" t="s">
        <v>19</v>
      </c>
      <c r="J21" s="115" t="s">
        <v>16</v>
      </c>
      <c r="K21" s="115" t="s">
        <v>24</v>
      </c>
      <c r="L21" s="117">
        <v>10000</v>
      </c>
      <c r="M21" s="117">
        <v>10000</v>
      </c>
      <c r="N21" s="99">
        <f t="shared" si="0"/>
        <v>0</v>
      </c>
    </row>
    <row r="22" spans="1:14" ht="37.5" customHeight="1">
      <c r="A22" s="107"/>
      <c r="B22" s="113"/>
      <c r="C22" s="122" t="s">
        <v>111</v>
      </c>
      <c r="D22" s="104" t="s">
        <v>14</v>
      </c>
      <c r="E22" s="104" t="s">
        <v>29</v>
      </c>
      <c r="F22" s="104" t="s">
        <v>112</v>
      </c>
      <c r="G22" s="104" t="s">
        <v>15</v>
      </c>
      <c r="H22" s="104" t="s">
        <v>14</v>
      </c>
      <c r="I22" s="104" t="s">
        <v>15</v>
      </c>
      <c r="J22" s="104" t="s">
        <v>16</v>
      </c>
      <c r="K22" s="104" t="s">
        <v>14</v>
      </c>
      <c r="L22" s="105">
        <f>L23</f>
        <v>0</v>
      </c>
      <c r="M22" s="105">
        <f>M23</f>
        <v>0</v>
      </c>
      <c r="N22" s="99">
        <f t="shared" si="0"/>
        <v>0</v>
      </c>
    </row>
    <row r="23" spans="1:14" ht="15" customHeight="1">
      <c r="A23" s="107"/>
      <c r="B23" s="113"/>
      <c r="C23" s="124" t="s">
        <v>113</v>
      </c>
      <c r="D23" s="115" t="s">
        <v>22</v>
      </c>
      <c r="E23" s="115" t="s">
        <v>29</v>
      </c>
      <c r="F23" s="115" t="s">
        <v>112</v>
      </c>
      <c r="G23" s="115" t="s">
        <v>44</v>
      </c>
      <c r="H23" s="115" t="s">
        <v>45</v>
      </c>
      <c r="I23" s="115" t="s">
        <v>40</v>
      </c>
      <c r="J23" s="115" t="s">
        <v>16</v>
      </c>
      <c r="K23" s="115" t="s">
        <v>24</v>
      </c>
      <c r="L23" s="117">
        <v>0</v>
      </c>
      <c r="M23" s="117">
        <v>0</v>
      </c>
      <c r="N23" s="99">
        <f t="shared" si="0"/>
        <v>0</v>
      </c>
    </row>
    <row r="24" spans="1:14" ht="48.75" customHeight="1">
      <c r="A24" s="101" t="s">
        <v>66</v>
      </c>
      <c r="B24" s="113" t="s">
        <v>62</v>
      </c>
      <c r="C24" s="125" t="s">
        <v>62</v>
      </c>
      <c r="D24" s="126" t="s">
        <v>14</v>
      </c>
      <c r="E24" s="126" t="s">
        <v>29</v>
      </c>
      <c r="F24" s="126" t="s">
        <v>63</v>
      </c>
      <c r="G24" s="126" t="s">
        <v>15</v>
      </c>
      <c r="H24" s="126" t="s">
        <v>14</v>
      </c>
      <c r="I24" s="126" t="s">
        <v>15</v>
      </c>
      <c r="J24" s="126" t="s">
        <v>16</v>
      </c>
      <c r="K24" s="126" t="s">
        <v>14</v>
      </c>
      <c r="L24" s="105">
        <f>L25</f>
        <v>20000</v>
      </c>
      <c r="M24" s="105">
        <f>M25</f>
        <v>20000</v>
      </c>
      <c r="N24" s="99">
        <f t="shared" si="0"/>
        <v>0</v>
      </c>
    </row>
    <row r="25" spans="1:14" ht="19.5" customHeight="1">
      <c r="A25" s="107"/>
      <c r="B25" s="113" t="s">
        <v>64</v>
      </c>
      <c r="C25" s="127" t="s">
        <v>114</v>
      </c>
      <c r="D25" s="128" t="s">
        <v>14</v>
      </c>
      <c r="E25" s="128" t="s">
        <v>29</v>
      </c>
      <c r="F25" s="128" t="s">
        <v>63</v>
      </c>
      <c r="G25" s="128" t="s">
        <v>32</v>
      </c>
      <c r="H25" s="128" t="s">
        <v>14</v>
      </c>
      <c r="I25" s="128" t="s">
        <v>15</v>
      </c>
      <c r="J25" s="128" t="s">
        <v>16</v>
      </c>
      <c r="K25" s="128" t="s">
        <v>46</v>
      </c>
      <c r="L25" s="129">
        <f>L26</f>
        <v>20000</v>
      </c>
      <c r="M25" s="129">
        <f>M26</f>
        <v>20000</v>
      </c>
      <c r="N25" s="99">
        <f t="shared" si="0"/>
        <v>0</v>
      </c>
    </row>
    <row r="26" spans="1:14" ht="18" customHeight="1">
      <c r="A26" s="107"/>
      <c r="B26" s="113" t="s">
        <v>65</v>
      </c>
      <c r="C26" s="130" t="s">
        <v>115</v>
      </c>
      <c r="D26" s="121" t="s">
        <v>95</v>
      </c>
      <c r="E26" s="121" t="s">
        <v>29</v>
      </c>
      <c r="F26" s="121" t="s">
        <v>63</v>
      </c>
      <c r="G26" s="121" t="s">
        <v>32</v>
      </c>
      <c r="H26" s="121" t="s">
        <v>25</v>
      </c>
      <c r="I26" s="121" t="s">
        <v>40</v>
      </c>
      <c r="J26" s="121" t="s">
        <v>16</v>
      </c>
      <c r="K26" s="121" t="s">
        <v>46</v>
      </c>
      <c r="L26" s="117">
        <v>20000</v>
      </c>
      <c r="M26" s="117">
        <v>20000</v>
      </c>
      <c r="N26" s="99">
        <f t="shared" si="0"/>
        <v>0</v>
      </c>
    </row>
    <row r="27" spans="1:14" ht="34.5" customHeight="1">
      <c r="A27" s="101" t="s">
        <v>94</v>
      </c>
      <c r="B27" s="113"/>
      <c r="C27" s="125" t="s">
        <v>91</v>
      </c>
      <c r="D27" s="128" t="s">
        <v>95</v>
      </c>
      <c r="E27" s="128" t="s">
        <v>29</v>
      </c>
      <c r="F27" s="128" t="s">
        <v>93</v>
      </c>
      <c r="G27" s="128" t="s">
        <v>35</v>
      </c>
      <c r="H27" s="128" t="s">
        <v>14</v>
      </c>
      <c r="I27" s="128" t="s">
        <v>15</v>
      </c>
      <c r="J27" s="128" t="s">
        <v>16</v>
      </c>
      <c r="K27" s="128" t="s">
        <v>76</v>
      </c>
      <c r="L27" s="129">
        <f>L28</f>
        <v>20000</v>
      </c>
      <c r="M27" s="129">
        <f>M28</f>
        <v>0</v>
      </c>
      <c r="N27" s="99">
        <f t="shared" si="0"/>
        <v>-20000</v>
      </c>
    </row>
    <row r="28" spans="1:14" ht="15.75" customHeight="1">
      <c r="A28" s="107"/>
      <c r="B28" s="113"/>
      <c r="C28" s="131" t="s">
        <v>92</v>
      </c>
      <c r="D28" s="121" t="s">
        <v>95</v>
      </c>
      <c r="E28" s="121" t="s">
        <v>29</v>
      </c>
      <c r="F28" s="121" t="s">
        <v>93</v>
      </c>
      <c r="G28" s="121" t="s">
        <v>35</v>
      </c>
      <c r="H28" s="121" t="s">
        <v>45</v>
      </c>
      <c r="I28" s="121" t="s">
        <v>40</v>
      </c>
      <c r="J28" s="121" t="s">
        <v>16</v>
      </c>
      <c r="K28" s="121" t="s">
        <v>76</v>
      </c>
      <c r="L28" s="117">
        <v>20000</v>
      </c>
      <c r="M28" s="117">
        <v>0</v>
      </c>
      <c r="N28" s="99">
        <f t="shared" si="0"/>
        <v>-20000</v>
      </c>
    </row>
    <row r="29" spans="1:14" ht="34.5" customHeight="1">
      <c r="A29" s="132">
        <v>6</v>
      </c>
      <c r="B29" s="113"/>
      <c r="C29" s="133" t="s">
        <v>96</v>
      </c>
      <c r="D29" s="104" t="s">
        <v>14</v>
      </c>
      <c r="E29" s="104" t="s">
        <v>29</v>
      </c>
      <c r="F29" s="104" t="s">
        <v>97</v>
      </c>
      <c r="G29" s="104" t="s">
        <v>15</v>
      </c>
      <c r="H29" s="104" t="s">
        <v>14</v>
      </c>
      <c r="I29" s="104" t="s">
        <v>15</v>
      </c>
      <c r="J29" s="104" t="s">
        <v>16</v>
      </c>
      <c r="K29" s="104" t="s">
        <v>14</v>
      </c>
      <c r="L29" s="105">
        <f>L30</f>
        <v>200</v>
      </c>
      <c r="M29" s="105">
        <f>M30</f>
        <v>200</v>
      </c>
      <c r="N29" s="99">
        <f t="shared" si="0"/>
        <v>0</v>
      </c>
    </row>
    <row r="30" spans="1:14" ht="16.5" customHeight="1">
      <c r="A30" s="132"/>
      <c r="B30" s="113"/>
      <c r="C30" s="134" t="s">
        <v>98</v>
      </c>
      <c r="D30" s="135" t="s">
        <v>99</v>
      </c>
      <c r="E30" s="135" t="s">
        <v>29</v>
      </c>
      <c r="F30" s="135" t="s">
        <v>97</v>
      </c>
      <c r="G30" s="135" t="s">
        <v>37</v>
      </c>
      <c r="H30" s="135" t="s">
        <v>14</v>
      </c>
      <c r="I30" s="135" t="s">
        <v>15</v>
      </c>
      <c r="J30" s="135" t="s">
        <v>16</v>
      </c>
      <c r="K30" s="135" t="s">
        <v>100</v>
      </c>
      <c r="L30" s="129">
        <v>200</v>
      </c>
      <c r="M30" s="129">
        <f>M31</f>
        <v>200</v>
      </c>
      <c r="N30" s="99">
        <f t="shared" si="0"/>
        <v>0</v>
      </c>
    </row>
    <row r="31" spans="1:14" ht="16.5" customHeight="1">
      <c r="A31" s="132"/>
      <c r="B31" s="113"/>
      <c r="C31" s="136" t="s">
        <v>101</v>
      </c>
      <c r="D31" s="115" t="s">
        <v>99</v>
      </c>
      <c r="E31" s="115" t="s">
        <v>29</v>
      </c>
      <c r="F31" s="115" t="s">
        <v>97</v>
      </c>
      <c r="G31" s="115" t="s">
        <v>37</v>
      </c>
      <c r="H31" s="115" t="s">
        <v>102</v>
      </c>
      <c r="I31" s="115" t="s">
        <v>40</v>
      </c>
      <c r="J31" s="115" t="s">
        <v>16</v>
      </c>
      <c r="K31" s="115" t="s">
        <v>100</v>
      </c>
      <c r="L31" s="137"/>
      <c r="M31" s="137">
        <v>200</v>
      </c>
      <c r="N31" s="99">
        <f t="shared" si="0"/>
        <v>200</v>
      </c>
    </row>
    <row r="32" spans="1:14" ht="14.25" customHeight="1">
      <c r="A32" s="132">
        <v>7</v>
      </c>
      <c r="B32" s="113"/>
      <c r="C32" s="138" t="s">
        <v>47</v>
      </c>
      <c r="D32" s="126" t="s">
        <v>14</v>
      </c>
      <c r="E32" s="126" t="s">
        <v>29</v>
      </c>
      <c r="F32" s="126" t="s">
        <v>48</v>
      </c>
      <c r="G32" s="126" t="s">
        <v>15</v>
      </c>
      <c r="H32" s="126" t="s">
        <v>14</v>
      </c>
      <c r="I32" s="126" t="s">
        <v>15</v>
      </c>
      <c r="J32" s="126" t="s">
        <v>16</v>
      </c>
      <c r="K32" s="126" t="s">
        <v>14</v>
      </c>
      <c r="L32" s="105">
        <f>L33</f>
        <v>0</v>
      </c>
      <c r="M32" s="105">
        <f>M33</f>
        <v>0</v>
      </c>
      <c r="N32" s="99">
        <f t="shared" si="0"/>
        <v>0</v>
      </c>
    </row>
    <row r="33" spans="1:14" s="106" customFormat="1" ht="12.75" customHeight="1">
      <c r="A33" s="107"/>
      <c r="B33" s="113"/>
      <c r="C33" s="139" t="s">
        <v>49</v>
      </c>
      <c r="D33" s="121" t="s">
        <v>14</v>
      </c>
      <c r="E33" s="121" t="s">
        <v>29</v>
      </c>
      <c r="F33" s="121" t="s">
        <v>48</v>
      </c>
      <c r="G33" s="121" t="s">
        <v>32</v>
      </c>
      <c r="H33" s="121" t="s">
        <v>14</v>
      </c>
      <c r="I33" s="121" t="s">
        <v>15</v>
      </c>
      <c r="J33" s="121" t="s">
        <v>16</v>
      </c>
      <c r="K33" s="121" t="s">
        <v>50</v>
      </c>
      <c r="L33" s="117">
        <f>L34</f>
        <v>0</v>
      </c>
      <c r="M33" s="117">
        <f>M34</f>
        <v>0</v>
      </c>
      <c r="N33" s="99">
        <f t="shared" si="0"/>
        <v>0</v>
      </c>
    </row>
    <row r="34" spans="1:14" s="112" customFormat="1" ht="12.75" customHeight="1">
      <c r="A34" s="107"/>
      <c r="B34" s="113"/>
      <c r="C34" s="130" t="s">
        <v>85</v>
      </c>
      <c r="D34" s="121" t="s">
        <v>95</v>
      </c>
      <c r="E34" s="121" t="s">
        <v>29</v>
      </c>
      <c r="F34" s="121" t="s">
        <v>48</v>
      </c>
      <c r="G34" s="121" t="s">
        <v>32</v>
      </c>
      <c r="H34" s="121" t="s">
        <v>45</v>
      </c>
      <c r="I34" s="121" t="s">
        <v>40</v>
      </c>
      <c r="J34" s="121" t="s">
        <v>16</v>
      </c>
      <c r="K34" s="121" t="s">
        <v>50</v>
      </c>
      <c r="L34" s="117"/>
      <c r="M34" s="117"/>
      <c r="N34" s="99">
        <f t="shared" si="0"/>
        <v>0</v>
      </c>
    </row>
    <row r="35" spans="1:14" ht="15" customHeight="1">
      <c r="A35" s="95" t="s">
        <v>67</v>
      </c>
      <c r="B35" s="140"/>
      <c r="C35" s="141" t="s">
        <v>77</v>
      </c>
      <c r="D35" s="142" t="s">
        <v>14</v>
      </c>
      <c r="E35" s="142" t="s">
        <v>51</v>
      </c>
      <c r="F35" s="142" t="s">
        <v>15</v>
      </c>
      <c r="G35" s="142" t="s">
        <v>15</v>
      </c>
      <c r="H35" s="142" t="s">
        <v>14</v>
      </c>
      <c r="I35" s="142" t="s">
        <v>15</v>
      </c>
      <c r="J35" s="142" t="s">
        <v>16</v>
      </c>
      <c r="K35" s="142" t="s">
        <v>14</v>
      </c>
      <c r="L35" s="99">
        <f>L36</f>
        <v>749000</v>
      </c>
      <c r="M35" s="99">
        <f>M36</f>
        <v>749000</v>
      </c>
      <c r="N35" s="99">
        <f t="shared" si="0"/>
        <v>0</v>
      </c>
    </row>
    <row r="36" spans="1:14" ht="37.5" customHeight="1">
      <c r="A36" s="101"/>
      <c r="B36" s="101"/>
      <c r="C36" s="122" t="s">
        <v>78</v>
      </c>
      <c r="D36" s="103" t="s">
        <v>14</v>
      </c>
      <c r="E36" s="104" t="s">
        <v>51</v>
      </c>
      <c r="F36" s="104" t="s">
        <v>23</v>
      </c>
      <c r="G36" s="104" t="s">
        <v>15</v>
      </c>
      <c r="H36" s="104" t="s">
        <v>14</v>
      </c>
      <c r="I36" s="104" t="s">
        <v>15</v>
      </c>
      <c r="J36" s="104" t="s">
        <v>16</v>
      </c>
      <c r="K36" s="104" t="s">
        <v>14</v>
      </c>
      <c r="L36" s="105">
        <f>L37+L39+L42+L44</f>
        <v>749000</v>
      </c>
      <c r="M36" s="105">
        <f>M37+M39+M42+M44</f>
        <v>749000</v>
      </c>
      <c r="N36" s="99">
        <f t="shared" si="0"/>
        <v>0</v>
      </c>
    </row>
    <row r="37" spans="1:14" ht="24" customHeight="1">
      <c r="A37" s="107" t="s">
        <v>20</v>
      </c>
      <c r="B37" s="107"/>
      <c r="C37" s="108" t="s">
        <v>79</v>
      </c>
      <c r="D37" s="110" t="s">
        <v>14</v>
      </c>
      <c r="E37" s="109" t="s">
        <v>51</v>
      </c>
      <c r="F37" s="109" t="s">
        <v>23</v>
      </c>
      <c r="G37" s="109" t="s">
        <v>19</v>
      </c>
      <c r="H37" s="109" t="s">
        <v>14</v>
      </c>
      <c r="I37" s="109" t="s">
        <v>15</v>
      </c>
      <c r="J37" s="109" t="s">
        <v>16</v>
      </c>
      <c r="K37" s="109" t="s">
        <v>52</v>
      </c>
      <c r="L37" s="111">
        <f>SUM(L38:L38)</f>
        <v>681000</v>
      </c>
      <c r="M37" s="111">
        <f>SUM(M38:M38)</f>
        <v>681000</v>
      </c>
      <c r="N37" s="99">
        <f t="shared" si="0"/>
        <v>0</v>
      </c>
    </row>
    <row r="38" spans="1:14" s="112" customFormat="1" ht="15.75" customHeight="1">
      <c r="A38" s="113"/>
      <c r="B38" s="113"/>
      <c r="C38" s="114" t="s">
        <v>80</v>
      </c>
      <c r="D38" s="115" t="s">
        <v>95</v>
      </c>
      <c r="E38" s="115" t="s">
        <v>51</v>
      </c>
      <c r="F38" s="115" t="s">
        <v>23</v>
      </c>
      <c r="G38" s="115" t="s">
        <v>19</v>
      </c>
      <c r="H38" s="115" t="s">
        <v>56</v>
      </c>
      <c r="I38" s="115" t="s">
        <v>40</v>
      </c>
      <c r="J38" s="115" t="s">
        <v>16</v>
      </c>
      <c r="K38" s="115" t="s">
        <v>52</v>
      </c>
      <c r="L38" s="117">
        <v>681000</v>
      </c>
      <c r="M38" s="117">
        <v>681000</v>
      </c>
      <c r="N38" s="99">
        <f t="shared" si="0"/>
        <v>0</v>
      </c>
    </row>
    <row r="39" spans="1:14" ht="26.25" customHeight="1">
      <c r="A39" s="107" t="s">
        <v>53</v>
      </c>
      <c r="B39" s="113"/>
      <c r="C39" s="108" t="s">
        <v>84</v>
      </c>
      <c r="D39" s="110" t="s">
        <v>14</v>
      </c>
      <c r="E39" s="109" t="s">
        <v>51</v>
      </c>
      <c r="F39" s="109" t="s">
        <v>23</v>
      </c>
      <c r="G39" s="109" t="s">
        <v>23</v>
      </c>
      <c r="H39" s="109" t="s">
        <v>14</v>
      </c>
      <c r="I39" s="109" t="s">
        <v>15</v>
      </c>
      <c r="J39" s="109" t="s">
        <v>16</v>
      </c>
      <c r="K39" s="109" t="s">
        <v>52</v>
      </c>
      <c r="L39" s="111">
        <f>L40+L41</f>
        <v>0</v>
      </c>
      <c r="M39" s="111">
        <f>M40+M41</f>
        <v>0</v>
      </c>
      <c r="N39" s="99">
        <f t="shared" si="0"/>
        <v>0</v>
      </c>
    </row>
    <row r="40" spans="1:14" ht="15.75" customHeight="1">
      <c r="A40" s="107"/>
      <c r="B40" s="113"/>
      <c r="C40" s="146" t="s">
        <v>103</v>
      </c>
      <c r="D40" s="120" t="s">
        <v>95</v>
      </c>
      <c r="E40" s="120" t="s">
        <v>51</v>
      </c>
      <c r="F40" s="120" t="s">
        <v>23</v>
      </c>
      <c r="G40" s="120" t="s">
        <v>23</v>
      </c>
      <c r="H40" s="120" t="s">
        <v>104</v>
      </c>
      <c r="I40" s="120" t="s">
        <v>40</v>
      </c>
      <c r="J40" s="120" t="s">
        <v>16</v>
      </c>
      <c r="K40" s="120" t="s">
        <v>52</v>
      </c>
      <c r="L40" s="117"/>
      <c r="M40" s="117"/>
      <c r="N40" s="99">
        <f t="shared" si="0"/>
        <v>0</v>
      </c>
    </row>
    <row r="41" spans="1:14" ht="16.5" customHeight="1">
      <c r="A41" s="113"/>
      <c r="B41" s="113"/>
      <c r="C41" s="130" t="s">
        <v>58</v>
      </c>
      <c r="D41" s="115" t="s">
        <v>95</v>
      </c>
      <c r="E41" s="115" t="s">
        <v>51</v>
      </c>
      <c r="F41" s="115" t="s">
        <v>23</v>
      </c>
      <c r="G41" s="115" t="s">
        <v>23</v>
      </c>
      <c r="H41" s="115" t="s">
        <v>57</v>
      </c>
      <c r="I41" s="115" t="s">
        <v>40</v>
      </c>
      <c r="J41" s="115" t="s">
        <v>16</v>
      </c>
      <c r="K41" s="115" t="s">
        <v>52</v>
      </c>
      <c r="L41" s="117"/>
      <c r="M41" s="117"/>
      <c r="N41" s="99">
        <f t="shared" si="0"/>
        <v>0</v>
      </c>
    </row>
    <row r="42" spans="1:14" s="112" customFormat="1" ht="25.5" customHeight="1">
      <c r="A42" s="107" t="s">
        <v>54</v>
      </c>
      <c r="B42" s="107"/>
      <c r="C42" s="108" t="s">
        <v>81</v>
      </c>
      <c r="D42" s="110" t="s">
        <v>14</v>
      </c>
      <c r="E42" s="109" t="s">
        <v>51</v>
      </c>
      <c r="F42" s="109" t="s">
        <v>23</v>
      </c>
      <c r="G42" s="109" t="s">
        <v>35</v>
      </c>
      <c r="H42" s="109" t="s">
        <v>14</v>
      </c>
      <c r="I42" s="109" t="s">
        <v>15</v>
      </c>
      <c r="J42" s="109" t="s">
        <v>16</v>
      </c>
      <c r="K42" s="109" t="s">
        <v>52</v>
      </c>
      <c r="L42" s="111">
        <f>L43</f>
        <v>68000</v>
      </c>
      <c r="M42" s="111">
        <f>M43</f>
        <v>68000</v>
      </c>
      <c r="N42" s="99">
        <f t="shared" si="0"/>
        <v>0</v>
      </c>
    </row>
    <row r="43" spans="1:14" ht="21.75" customHeight="1">
      <c r="A43" s="113"/>
      <c r="B43" s="113"/>
      <c r="C43" s="143" t="s">
        <v>82</v>
      </c>
      <c r="D43" s="115" t="s">
        <v>95</v>
      </c>
      <c r="E43" s="115" t="s">
        <v>51</v>
      </c>
      <c r="F43" s="115" t="s">
        <v>23</v>
      </c>
      <c r="G43" s="115" t="s">
        <v>35</v>
      </c>
      <c r="H43" s="115" t="s">
        <v>83</v>
      </c>
      <c r="I43" s="115" t="s">
        <v>40</v>
      </c>
      <c r="J43" s="115" t="s">
        <v>16</v>
      </c>
      <c r="K43" s="115" t="s">
        <v>52</v>
      </c>
      <c r="L43" s="117">
        <v>68000</v>
      </c>
      <c r="M43" s="117">
        <v>68000</v>
      </c>
      <c r="N43" s="99">
        <f t="shared" si="0"/>
        <v>0</v>
      </c>
    </row>
    <row r="44" spans="1:14" ht="12">
      <c r="A44" s="107" t="s">
        <v>87</v>
      </c>
      <c r="B44" s="107"/>
      <c r="C44" s="108" t="s">
        <v>88</v>
      </c>
      <c r="D44" s="109" t="s">
        <v>14</v>
      </c>
      <c r="E44" s="109" t="s">
        <v>51</v>
      </c>
      <c r="F44" s="109" t="s">
        <v>23</v>
      </c>
      <c r="G44" s="109" t="s">
        <v>44</v>
      </c>
      <c r="H44" s="109" t="s">
        <v>14</v>
      </c>
      <c r="I44" s="109" t="s">
        <v>15</v>
      </c>
      <c r="J44" s="109" t="s">
        <v>16</v>
      </c>
      <c r="K44" s="109" t="s">
        <v>52</v>
      </c>
      <c r="L44" s="111">
        <f>L45</f>
        <v>0</v>
      </c>
      <c r="M44" s="111">
        <f>M45</f>
        <v>0</v>
      </c>
      <c r="N44" s="99">
        <f t="shared" si="0"/>
        <v>0</v>
      </c>
    </row>
    <row r="45" spans="1:14" ht="24.75" customHeight="1">
      <c r="A45" s="113"/>
      <c r="B45" s="113"/>
      <c r="C45" s="114" t="s">
        <v>89</v>
      </c>
      <c r="D45" s="115" t="s">
        <v>95</v>
      </c>
      <c r="E45" s="115" t="s">
        <v>51</v>
      </c>
      <c r="F45" s="115" t="s">
        <v>23</v>
      </c>
      <c r="G45" s="115" t="s">
        <v>44</v>
      </c>
      <c r="H45" s="115" t="s">
        <v>90</v>
      </c>
      <c r="I45" s="115" t="s">
        <v>40</v>
      </c>
      <c r="J45" s="115" t="s">
        <v>16</v>
      </c>
      <c r="K45" s="115" t="s">
        <v>52</v>
      </c>
      <c r="L45" s="117">
        <v>0</v>
      </c>
      <c r="M45" s="117">
        <v>0</v>
      </c>
      <c r="N45" s="99">
        <f t="shared" si="0"/>
        <v>0</v>
      </c>
    </row>
    <row r="46" spans="1:14" ht="12">
      <c r="A46" s="95"/>
      <c r="B46" s="95"/>
      <c r="C46" s="144" t="s">
        <v>55</v>
      </c>
      <c r="D46" s="142"/>
      <c r="E46" s="142"/>
      <c r="F46" s="142"/>
      <c r="G46" s="142"/>
      <c r="H46" s="142"/>
      <c r="I46" s="142"/>
      <c r="J46" s="142"/>
      <c r="K46" s="142"/>
      <c r="L46" s="99">
        <f>L6+L35</f>
        <v>1326200</v>
      </c>
      <c r="M46" s="99">
        <f>M6+M35</f>
        <v>1306200</v>
      </c>
      <c r="N46" s="99">
        <f t="shared" si="0"/>
        <v>-20000</v>
      </c>
    </row>
    <row r="47" ht="12">
      <c r="C47" s="145"/>
    </row>
  </sheetData>
  <mergeCells count="8">
    <mergeCell ref="M4:M5"/>
    <mergeCell ref="N4:N5"/>
    <mergeCell ref="D1:K1"/>
    <mergeCell ref="A2:L2"/>
    <mergeCell ref="A4:A5"/>
    <mergeCell ref="C4:C5"/>
    <mergeCell ref="D4:K4"/>
    <mergeCell ref="L4:L5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5"/>
  <sheetViews>
    <sheetView zoomScale="75" zoomScaleNormal="75" workbookViewId="0" topLeftCell="A16">
      <selection activeCell="L14" sqref="L14"/>
    </sheetView>
  </sheetViews>
  <sheetFormatPr defaultColWidth="9.00390625" defaultRowHeight="12.75"/>
  <cols>
    <col min="1" max="1" width="4.75390625" style="1" customWidth="1"/>
    <col min="2" max="2" width="9.375" style="2" hidden="1" customWidth="1"/>
    <col min="3" max="3" width="49.75390625" style="1" customWidth="1"/>
    <col min="4" max="4" width="5.75390625" style="4" customWidth="1"/>
    <col min="5" max="5" width="5.25390625" style="4" customWidth="1"/>
    <col min="6" max="6" width="4.625" style="4" customWidth="1"/>
    <col min="7" max="7" width="5.75390625" style="4" customWidth="1"/>
    <col min="8" max="8" width="6.125" style="4" customWidth="1"/>
    <col min="9" max="9" width="4.875" style="4" customWidth="1"/>
    <col min="10" max="10" width="6.25390625" style="4" customWidth="1"/>
    <col min="11" max="11" width="5.875" style="4" customWidth="1"/>
    <col min="12" max="12" width="17.00390625" style="3" customWidth="1"/>
    <col min="13" max="16384" width="9.375" style="1" customWidth="1"/>
  </cols>
  <sheetData>
    <row r="1" spans="4:11" ht="15.75">
      <c r="D1" s="65" t="s">
        <v>106</v>
      </c>
      <c r="E1" s="66"/>
      <c r="F1" s="66"/>
      <c r="G1" s="66"/>
      <c r="H1" s="66"/>
      <c r="I1" s="66"/>
      <c r="J1" s="66"/>
      <c r="K1" s="66"/>
    </row>
    <row r="2" spans="4:11" ht="15.75">
      <c r="D2" s="66"/>
      <c r="E2" s="66"/>
      <c r="F2" s="66"/>
      <c r="G2" s="66"/>
      <c r="H2" s="66"/>
      <c r="I2" s="66"/>
      <c r="J2" s="66"/>
      <c r="K2" s="66"/>
    </row>
    <row r="3" spans="4:11" ht="15.75">
      <c r="D3" s="66"/>
      <c r="E3" s="66"/>
      <c r="F3" s="66"/>
      <c r="G3" s="66"/>
      <c r="H3" s="66"/>
      <c r="I3" s="66"/>
      <c r="J3" s="66"/>
      <c r="K3" s="66"/>
    </row>
    <row r="4" spans="1:12" ht="16.5" customHeight="1">
      <c r="A4" s="67" t="s">
        <v>107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</row>
    <row r="5" spans="10:12" ht="16.5" customHeight="1">
      <c r="J5" s="4" t="s">
        <v>105</v>
      </c>
      <c r="L5" s="5"/>
    </row>
    <row r="6" spans="1:12" s="7" customFormat="1" ht="42.75" customHeight="1">
      <c r="A6" s="68" t="s">
        <v>0</v>
      </c>
      <c r="B6" s="6"/>
      <c r="C6" s="70" t="s">
        <v>1</v>
      </c>
      <c r="D6" s="72" t="s">
        <v>2</v>
      </c>
      <c r="E6" s="73"/>
      <c r="F6" s="73"/>
      <c r="G6" s="73"/>
      <c r="H6" s="73"/>
      <c r="I6" s="73"/>
      <c r="J6" s="73"/>
      <c r="K6" s="74"/>
      <c r="L6" s="63" t="s">
        <v>3</v>
      </c>
    </row>
    <row r="7" spans="1:12" s="7" customFormat="1" ht="63" customHeight="1">
      <c r="A7" s="69"/>
      <c r="B7" s="8"/>
      <c r="C7" s="71"/>
      <c r="D7" s="51" t="s">
        <v>4</v>
      </c>
      <c r="E7" s="51" t="s">
        <v>5</v>
      </c>
      <c r="F7" s="51" t="s">
        <v>6</v>
      </c>
      <c r="G7" s="51" t="s">
        <v>7</v>
      </c>
      <c r="H7" s="51" t="s">
        <v>8</v>
      </c>
      <c r="I7" s="51" t="s">
        <v>9</v>
      </c>
      <c r="J7" s="51" t="s">
        <v>10</v>
      </c>
      <c r="K7" s="51" t="s">
        <v>11</v>
      </c>
      <c r="L7" s="64"/>
    </row>
    <row r="8" spans="1:12" s="13" customFormat="1" ht="23.25" customHeight="1">
      <c r="A8" s="9" t="s">
        <v>12</v>
      </c>
      <c r="B8" s="9"/>
      <c r="C8" s="10" t="s">
        <v>13</v>
      </c>
      <c r="D8" s="11" t="s">
        <v>14</v>
      </c>
      <c r="E8" s="11">
        <v>1</v>
      </c>
      <c r="F8" s="11" t="s">
        <v>15</v>
      </c>
      <c r="G8" s="12" t="s">
        <v>15</v>
      </c>
      <c r="H8" s="12" t="s">
        <v>14</v>
      </c>
      <c r="I8" s="12" t="s">
        <v>15</v>
      </c>
      <c r="J8" s="12" t="s">
        <v>16</v>
      </c>
      <c r="K8" s="12" t="s">
        <v>14</v>
      </c>
      <c r="L8" s="46">
        <f>L9+L13+L15+L21+L24+L27+L30</f>
        <v>557200</v>
      </c>
    </row>
    <row r="9" spans="1:12" s="18" customFormat="1" ht="22.5" customHeight="1">
      <c r="A9" s="14" t="s">
        <v>17</v>
      </c>
      <c r="B9" s="14"/>
      <c r="C9" s="15" t="s">
        <v>18</v>
      </c>
      <c r="D9" s="16" t="s">
        <v>14</v>
      </c>
      <c r="E9" s="16">
        <v>1</v>
      </c>
      <c r="F9" s="16" t="s">
        <v>19</v>
      </c>
      <c r="G9" s="17" t="s">
        <v>15</v>
      </c>
      <c r="H9" s="17" t="s">
        <v>14</v>
      </c>
      <c r="I9" s="17" t="s">
        <v>15</v>
      </c>
      <c r="J9" s="17" t="s">
        <v>16</v>
      </c>
      <c r="K9" s="17" t="s">
        <v>14</v>
      </c>
      <c r="L9" s="47">
        <f>L10</f>
        <v>480000</v>
      </c>
    </row>
    <row r="10" spans="1:12" s="23" customFormat="1" ht="24.75" customHeight="1">
      <c r="A10" s="19" t="s">
        <v>20</v>
      </c>
      <c r="B10" s="19"/>
      <c r="C10" s="20" t="s">
        <v>21</v>
      </c>
      <c r="D10" s="21" t="s">
        <v>22</v>
      </c>
      <c r="E10" s="22">
        <v>1</v>
      </c>
      <c r="F10" s="22" t="s">
        <v>19</v>
      </c>
      <c r="G10" s="21" t="s">
        <v>23</v>
      </c>
      <c r="H10" s="21" t="s">
        <v>14</v>
      </c>
      <c r="I10" s="21" t="s">
        <v>19</v>
      </c>
      <c r="J10" s="21" t="s">
        <v>16</v>
      </c>
      <c r="K10" s="21" t="s">
        <v>24</v>
      </c>
      <c r="L10" s="48">
        <f>L11+L12</f>
        <v>480000</v>
      </c>
    </row>
    <row r="11" spans="1:12" ht="66" customHeight="1">
      <c r="A11" s="55"/>
      <c r="B11" s="55"/>
      <c r="C11" s="24" t="s">
        <v>26</v>
      </c>
      <c r="D11" s="27" t="s">
        <v>22</v>
      </c>
      <c r="E11" s="56">
        <v>1</v>
      </c>
      <c r="F11" s="56" t="s">
        <v>19</v>
      </c>
      <c r="G11" s="27" t="s">
        <v>23</v>
      </c>
      <c r="H11" s="27" t="s">
        <v>25</v>
      </c>
      <c r="I11" s="27" t="s">
        <v>19</v>
      </c>
      <c r="J11" s="27" t="s">
        <v>16</v>
      </c>
      <c r="K11" s="27" t="s">
        <v>24</v>
      </c>
      <c r="L11" s="49">
        <v>4000</v>
      </c>
    </row>
    <row r="12" spans="1:12" ht="129.75" customHeight="1">
      <c r="A12" s="55"/>
      <c r="B12" s="55"/>
      <c r="C12" s="40" t="s">
        <v>68</v>
      </c>
      <c r="D12" s="27" t="s">
        <v>22</v>
      </c>
      <c r="E12" s="56">
        <v>1</v>
      </c>
      <c r="F12" s="56" t="s">
        <v>19</v>
      </c>
      <c r="G12" s="27" t="s">
        <v>23</v>
      </c>
      <c r="H12" s="27" t="s">
        <v>28</v>
      </c>
      <c r="I12" s="27" t="s">
        <v>19</v>
      </c>
      <c r="J12" s="27" t="s">
        <v>16</v>
      </c>
      <c r="K12" s="27" t="s">
        <v>24</v>
      </c>
      <c r="L12" s="49">
        <v>476000</v>
      </c>
    </row>
    <row r="13" spans="1:12" ht="20.25" customHeight="1">
      <c r="A13" s="55"/>
      <c r="B13" s="55"/>
      <c r="C13" s="15" t="s">
        <v>72</v>
      </c>
      <c r="D13" s="17" t="s">
        <v>14</v>
      </c>
      <c r="E13" s="17" t="s">
        <v>29</v>
      </c>
      <c r="F13" s="17" t="s">
        <v>32</v>
      </c>
      <c r="G13" s="17" t="s">
        <v>15</v>
      </c>
      <c r="H13" s="17" t="s">
        <v>14</v>
      </c>
      <c r="I13" s="17" t="s">
        <v>15</v>
      </c>
      <c r="J13" s="17" t="s">
        <v>16</v>
      </c>
      <c r="K13" s="17" t="s">
        <v>14</v>
      </c>
      <c r="L13" s="47">
        <f>L14</f>
        <v>0</v>
      </c>
    </row>
    <row r="14" spans="1:12" ht="18" customHeight="1">
      <c r="A14" s="55"/>
      <c r="B14" s="55"/>
      <c r="C14" s="24" t="s">
        <v>73</v>
      </c>
      <c r="D14" s="27" t="s">
        <v>22</v>
      </c>
      <c r="E14" s="27" t="s">
        <v>29</v>
      </c>
      <c r="F14" s="27" t="s">
        <v>32</v>
      </c>
      <c r="G14" s="27" t="s">
        <v>35</v>
      </c>
      <c r="H14" s="27" t="s">
        <v>14</v>
      </c>
      <c r="I14" s="27" t="s">
        <v>19</v>
      </c>
      <c r="J14" s="27" t="s">
        <v>16</v>
      </c>
      <c r="K14" s="27" t="s">
        <v>24</v>
      </c>
      <c r="L14" s="49">
        <v>0</v>
      </c>
    </row>
    <row r="15" spans="1:12" s="18" customFormat="1" ht="18.75" customHeight="1">
      <c r="A15" s="14" t="s">
        <v>31</v>
      </c>
      <c r="B15" s="14"/>
      <c r="C15" s="15" t="s">
        <v>36</v>
      </c>
      <c r="D15" s="16" t="s">
        <v>14</v>
      </c>
      <c r="E15" s="17" t="s">
        <v>29</v>
      </c>
      <c r="F15" s="17" t="s">
        <v>37</v>
      </c>
      <c r="G15" s="17" t="s">
        <v>15</v>
      </c>
      <c r="H15" s="17" t="s">
        <v>14</v>
      </c>
      <c r="I15" s="17" t="s">
        <v>15</v>
      </c>
      <c r="J15" s="17" t="s">
        <v>16</v>
      </c>
      <c r="K15" s="17" t="s">
        <v>14</v>
      </c>
      <c r="L15" s="47">
        <f>L16+L18</f>
        <v>47000</v>
      </c>
    </row>
    <row r="16" spans="1:12" s="18" customFormat="1" ht="21" customHeight="1">
      <c r="A16" s="19" t="s">
        <v>33</v>
      </c>
      <c r="B16" s="14"/>
      <c r="C16" s="20" t="s">
        <v>38</v>
      </c>
      <c r="D16" s="21" t="s">
        <v>22</v>
      </c>
      <c r="E16" s="21" t="s">
        <v>29</v>
      </c>
      <c r="F16" s="21" t="s">
        <v>37</v>
      </c>
      <c r="G16" s="21" t="s">
        <v>19</v>
      </c>
      <c r="H16" s="21" t="s">
        <v>14</v>
      </c>
      <c r="I16" s="21" t="s">
        <v>15</v>
      </c>
      <c r="J16" s="21" t="s">
        <v>16</v>
      </c>
      <c r="K16" s="21" t="s">
        <v>24</v>
      </c>
      <c r="L16" s="48">
        <f>L17</f>
        <v>7000</v>
      </c>
    </row>
    <row r="17" spans="1:12" s="18" customFormat="1" ht="33" customHeight="1">
      <c r="A17" s="19"/>
      <c r="B17" s="19"/>
      <c r="C17" s="25" t="s">
        <v>39</v>
      </c>
      <c r="D17" s="26" t="s">
        <v>22</v>
      </c>
      <c r="E17" s="26" t="s">
        <v>29</v>
      </c>
      <c r="F17" s="26" t="s">
        <v>37</v>
      </c>
      <c r="G17" s="26" t="s">
        <v>19</v>
      </c>
      <c r="H17" s="26" t="s">
        <v>30</v>
      </c>
      <c r="I17" s="26" t="s">
        <v>40</v>
      </c>
      <c r="J17" s="26" t="s">
        <v>16</v>
      </c>
      <c r="K17" s="26" t="s">
        <v>24</v>
      </c>
      <c r="L17" s="49">
        <v>7000</v>
      </c>
    </row>
    <row r="18" spans="1:12" ht="17.25" customHeight="1">
      <c r="A18" s="19" t="s">
        <v>34</v>
      </c>
      <c r="B18" s="55"/>
      <c r="C18" s="20" t="s">
        <v>41</v>
      </c>
      <c r="D18" s="21" t="s">
        <v>22</v>
      </c>
      <c r="E18" s="21" t="s">
        <v>29</v>
      </c>
      <c r="F18" s="21" t="s">
        <v>37</v>
      </c>
      <c r="G18" s="21" t="s">
        <v>37</v>
      </c>
      <c r="H18" s="21" t="s">
        <v>14</v>
      </c>
      <c r="I18" s="21" t="s">
        <v>15</v>
      </c>
      <c r="J18" s="21" t="s">
        <v>16</v>
      </c>
      <c r="K18" s="21" t="s">
        <v>24</v>
      </c>
      <c r="L18" s="48">
        <f>L19+L20</f>
        <v>40000</v>
      </c>
    </row>
    <row r="19" spans="1:12" ht="84" customHeight="1">
      <c r="A19" s="19"/>
      <c r="B19" s="55"/>
      <c r="C19" s="24" t="s">
        <v>42</v>
      </c>
      <c r="D19" s="28" t="s">
        <v>22</v>
      </c>
      <c r="E19" s="28" t="s">
        <v>29</v>
      </c>
      <c r="F19" s="28" t="s">
        <v>37</v>
      </c>
      <c r="G19" s="28" t="s">
        <v>37</v>
      </c>
      <c r="H19" s="28" t="s">
        <v>43</v>
      </c>
      <c r="I19" s="28" t="s">
        <v>40</v>
      </c>
      <c r="J19" s="28" t="s">
        <v>16</v>
      </c>
      <c r="K19" s="28" t="s">
        <v>24</v>
      </c>
      <c r="L19" s="49">
        <v>38000</v>
      </c>
    </row>
    <row r="20" spans="1:12" ht="86.25" customHeight="1">
      <c r="A20" s="19"/>
      <c r="B20" s="55"/>
      <c r="C20" s="24" t="s">
        <v>42</v>
      </c>
      <c r="D20" s="28" t="s">
        <v>22</v>
      </c>
      <c r="E20" s="28" t="s">
        <v>29</v>
      </c>
      <c r="F20" s="28" t="s">
        <v>37</v>
      </c>
      <c r="G20" s="28" t="s">
        <v>37</v>
      </c>
      <c r="H20" s="28" t="s">
        <v>86</v>
      </c>
      <c r="I20" s="28" t="s">
        <v>40</v>
      </c>
      <c r="J20" s="28" t="s">
        <v>16</v>
      </c>
      <c r="K20" s="28" t="s">
        <v>24</v>
      </c>
      <c r="L20" s="49">
        <v>2000</v>
      </c>
    </row>
    <row r="21" spans="1:12" ht="23.25" customHeight="1">
      <c r="A21" s="14" t="s">
        <v>60</v>
      </c>
      <c r="B21" s="55"/>
      <c r="C21" s="31" t="s">
        <v>59</v>
      </c>
      <c r="D21" s="17" t="s">
        <v>14</v>
      </c>
      <c r="E21" s="17" t="s">
        <v>29</v>
      </c>
      <c r="F21" s="17" t="s">
        <v>70</v>
      </c>
      <c r="G21" s="17" t="s">
        <v>15</v>
      </c>
      <c r="H21" s="17" t="s">
        <v>14</v>
      </c>
      <c r="I21" s="17" t="s">
        <v>15</v>
      </c>
      <c r="J21" s="17" t="s">
        <v>16</v>
      </c>
      <c r="K21" s="17" t="s">
        <v>14</v>
      </c>
      <c r="L21" s="47">
        <f>L22</f>
        <v>10000</v>
      </c>
    </row>
    <row r="22" spans="1:12" ht="66" customHeight="1">
      <c r="A22" s="19" t="s">
        <v>61</v>
      </c>
      <c r="B22" s="55"/>
      <c r="C22" s="41" t="s">
        <v>71</v>
      </c>
      <c r="D22" s="21" t="s">
        <v>95</v>
      </c>
      <c r="E22" s="21" t="s">
        <v>29</v>
      </c>
      <c r="F22" s="21" t="s">
        <v>70</v>
      </c>
      <c r="G22" s="21" t="s">
        <v>44</v>
      </c>
      <c r="H22" s="21" t="s">
        <v>14</v>
      </c>
      <c r="I22" s="21" t="s">
        <v>19</v>
      </c>
      <c r="J22" s="21" t="s">
        <v>16</v>
      </c>
      <c r="K22" s="21" t="s">
        <v>24</v>
      </c>
      <c r="L22" s="48">
        <f>L23</f>
        <v>10000</v>
      </c>
    </row>
    <row r="23" spans="1:12" ht="98.25" customHeight="1">
      <c r="A23" s="19"/>
      <c r="B23" s="55"/>
      <c r="C23" s="35" t="s">
        <v>69</v>
      </c>
      <c r="D23" s="27" t="s">
        <v>95</v>
      </c>
      <c r="E23" s="27" t="s">
        <v>29</v>
      </c>
      <c r="F23" s="27" t="s">
        <v>70</v>
      </c>
      <c r="G23" s="27" t="s">
        <v>44</v>
      </c>
      <c r="H23" s="27" t="s">
        <v>27</v>
      </c>
      <c r="I23" s="27" t="s">
        <v>19</v>
      </c>
      <c r="J23" s="27" t="s">
        <v>16</v>
      </c>
      <c r="K23" s="27" t="s">
        <v>24</v>
      </c>
      <c r="L23" s="49">
        <v>10000</v>
      </c>
    </row>
    <row r="24" spans="1:12" ht="67.5" customHeight="1">
      <c r="A24" s="14" t="s">
        <v>66</v>
      </c>
      <c r="B24" s="55" t="s">
        <v>62</v>
      </c>
      <c r="C24" s="36" t="s">
        <v>62</v>
      </c>
      <c r="D24" s="37" t="s">
        <v>14</v>
      </c>
      <c r="E24" s="37" t="s">
        <v>29</v>
      </c>
      <c r="F24" s="37" t="s">
        <v>63</v>
      </c>
      <c r="G24" s="37" t="s">
        <v>15</v>
      </c>
      <c r="H24" s="37" t="s">
        <v>14</v>
      </c>
      <c r="I24" s="37" t="s">
        <v>15</v>
      </c>
      <c r="J24" s="37" t="s">
        <v>16</v>
      </c>
      <c r="K24" s="37" t="s">
        <v>14</v>
      </c>
      <c r="L24" s="47">
        <f>L25</f>
        <v>20000</v>
      </c>
    </row>
    <row r="25" spans="1:12" ht="128.25" customHeight="1">
      <c r="A25" s="19"/>
      <c r="B25" s="55" t="s">
        <v>64</v>
      </c>
      <c r="C25" s="38" t="s">
        <v>74</v>
      </c>
      <c r="D25" s="39" t="s">
        <v>14</v>
      </c>
      <c r="E25" s="39" t="s">
        <v>29</v>
      </c>
      <c r="F25" s="39" t="s">
        <v>63</v>
      </c>
      <c r="G25" s="39" t="s">
        <v>32</v>
      </c>
      <c r="H25" s="39" t="s">
        <v>14</v>
      </c>
      <c r="I25" s="39" t="s">
        <v>15</v>
      </c>
      <c r="J25" s="39" t="s">
        <v>16</v>
      </c>
      <c r="K25" s="39" t="s">
        <v>46</v>
      </c>
      <c r="L25" s="50">
        <f>L26</f>
        <v>20000</v>
      </c>
    </row>
    <row r="26" spans="1:12" ht="99" customHeight="1">
      <c r="A26" s="19"/>
      <c r="B26" s="55" t="s">
        <v>65</v>
      </c>
      <c r="C26" s="30" t="s">
        <v>75</v>
      </c>
      <c r="D26" s="28" t="s">
        <v>95</v>
      </c>
      <c r="E26" s="28" t="s">
        <v>29</v>
      </c>
      <c r="F26" s="28" t="s">
        <v>63</v>
      </c>
      <c r="G26" s="28" t="s">
        <v>32</v>
      </c>
      <c r="H26" s="28" t="s">
        <v>25</v>
      </c>
      <c r="I26" s="28" t="s">
        <v>40</v>
      </c>
      <c r="J26" s="28" t="s">
        <v>16</v>
      </c>
      <c r="K26" s="28" t="s">
        <v>46</v>
      </c>
      <c r="L26" s="49">
        <v>20000</v>
      </c>
    </row>
    <row r="27" spans="1:12" ht="34.5" customHeight="1">
      <c r="A27" s="54">
        <v>5</v>
      </c>
      <c r="B27" s="55"/>
      <c r="C27" s="58" t="s">
        <v>96</v>
      </c>
      <c r="D27" s="17" t="s">
        <v>14</v>
      </c>
      <c r="E27" s="17" t="s">
        <v>29</v>
      </c>
      <c r="F27" s="17" t="s">
        <v>97</v>
      </c>
      <c r="G27" s="17" t="s">
        <v>15</v>
      </c>
      <c r="H27" s="17" t="s">
        <v>14</v>
      </c>
      <c r="I27" s="17" t="s">
        <v>15</v>
      </c>
      <c r="J27" s="17" t="s">
        <v>16</v>
      </c>
      <c r="K27" s="17" t="s">
        <v>14</v>
      </c>
      <c r="L27" s="47">
        <f>L28</f>
        <v>200</v>
      </c>
    </row>
    <row r="28" spans="1:12" ht="126.75" customHeight="1">
      <c r="A28" s="54"/>
      <c r="B28" s="55"/>
      <c r="C28" s="52" t="s">
        <v>98</v>
      </c>
      <c r="D28" s="53" t="s">
        <v>99</v>
      </c>
      <c r="E28" s="53" t="s">
        <v>29</v>
      </c>
      <c r="F28" s="53" t="s">
        <v>97</v>
      </c>
      <c r="G28" s="53" t="s">
        <v>37</v>
      </c>
      <c r="H28" s="53" t="s">
        <v>14</v>
      </c>
      <c r="I28" s="53" t="s">
        <v>15</v>
      </c>
      <c r="J28" s="53" t="s">
        <v>16</v>
      </c>
      <c r="K28" s="53" t="s">
        <v>100</v>
      </c>
      <c r="L28" s="50">
        <f>L29</f>
        <v>200</v>
      </c>
    </row>
    <row r="29" spans="1:12" ht="68.25" customHeight="1">
      <c r="A29" s="54"/>
      <c r="B29" s="55"/>
      <c r="C29" s="59" t="s">
        <v>101</v>
      </c>
      <c r="D29" s="27" t="s">
        <v>99</v>
      </c>
      <c r="E29" s="27" t="s">
        <v>29</v>
      </c>
      <c r="F29" s="27" t="s">
        <v>97</v>
      </c>
      <c r="G29" s="27" t="s">
        <v>37</v>
      </c>
      <c r="H29" s="27" t="s">
        <v>102</v>
      </c>
      <c r="I29" s="27" t="s">
        <v>40</v>
      </c>
      <c r="J29" s="27" t="s">
        <v>16</v>
      </c>
      <c r="K29" s="27" t="s">
        <v>100</v>
      </c>
      <c r="L29" s="60">
        <v>200</v>
      </c>
    </row>
    <row r="30" spans="1:12" ht="22.5" customHeight="1">
      <c r="A30" s="54">
        <v>6</v>
      </c>
      <c r="B30" s="55"/>
      <c r="C30" s="42" t="s">
        <v>47</v>
      </c>
      <c r="D30" s="37" t="s">
        <v>14</v>
      </c>
      <c r="E30" s="37" t="s">
        <v>29</v>
      </c>
      <c r="F30" s="37" t="s">
        <v>48</v>
      </c>
      <c r="G30" s="37" t="s">
        <v>15</v>
      </c>
      <c r="H30" s="37" t="s">
        <v>14</v>
      </c>
      <c r="I30" s="37" t="s">
        <v>15</v>
      </c>
      <c r="J30" s="37" t="s">
        <v>16</v>
      </c>
      <c r="K30" s="37" t="s">
        <v>14</v>
      </c>
      <c r="L30" s="47">
        <f>L31</f>
        <v>0</v>
      </c>
    </row>
    <row r="31" spans="1:13" s="18" customFormat="1" ht="19.5" customHeight="1">
      <c r="A31" s="19"/>
      <c r="B31" s="55"/>
      <c r="C31" s="45" t="s">
        <v>49</v>
      </c>
      <c r="D31" s="28" t="s">
        <v>14</v>
      </c>
      <c r="E31" s="28" t="s">
        <v>29</v>
      </c>
      <c r="F31" s="28" t="s">
        <v>48</v>
      </c>
      <c r="G31" s="28" t="s">
        <v>32</v>
      </c>
      <c r="H31" s="28" t="s">
        <v>14</v>
      </c>
      <c r="I31" s="28" t="s">
        <v>15</v>
      </c>
      <c r="J31" s="28" t="s">
        <v>16</v>
      </c>
      <c r="K31" s="28" t="s">
        <v>50</v>
      </c>
      <c r="L31" s="49">
        <f>L32</f>
        <v>0</v>
      </c>
      <c r="M31" s="1"/>
    </row>
    <row r="32" spans="1:13" s="23" customFormat="1" ht="21" customHeight="1">
      <c r="A32" s="19"/>
      <c r="B32" s="55"/>
      <c r="C32" s="30" t="s">
        <v>85</v>
      </c>
      <c r="D32" s="28" t="s">
        <v>95</v>
      </c>
      <c r="E32" s="28" t="s">
        <v>29</v>
      </c>
      <c r="F32" s="28" t="s">
        <v>48</v>
      </c>
      <c r="G32" s="28" t="s">
        <v>32</v>
      </c>
      <c r="H32" s="28" t="s">
        <v>45</v>
      </c>
      <c r="I32" s="28" t="s">
        <v>40</v>
      </c>
      <c r="J32" s="28" t="s">
        <v>16</v>
      </c>
      <c r="K32" s="28" t="s">
        <v>50</v>
      </c>
      <c r="L32" s="49"/>
      <c r="M32" s="29"/>
    </row>
    <row r="33" spans="1:12" ht="21.75" customHeight="1">
      <c r="A33" s="9" t="s">
        <v>67</v>
      </c>
      <c r="B33" s="43"/>
      <c r="C33" s="44" t="s">
        <v>77</v>
      </c>
      <c r="D33" s="33" t="s">
        <v>14</v>
      </c>
      <c r="E33" s="33" t="s">
        <v>51</v>
      </c>
      <c r="F33" s="33" t="s">
        <v>15</v>
      </c>
      <c r="G33" s="33" t="s">
        <v>15</v>
      </c>
      <c r="H33" s="33" t="s">
        <v>14</v>
      </c>
      <c r="I33" s="33" t="s">
        <v>15</v>
      </c>
      <c r="J33" s="33" t="s">
        <v>16</v>
      </c>
      <c r="K33" s="33" t="s">
        <v>14</v>
      </c>
      <c r="L33" s="46">
        <f>L34</f>
        <v>749000</v>
      </c>
    </row>
    <row r="34" spans="1:12" ht="52.5" customHeight="1">
      <c r="A34" s="14"/>
      <c r="B34" s="14"/>
      <c r="C34" s="31" t="s">
        <v>78</v>
      </c>
      <c r="D34" s="16" t="s">
        <v>14</v>
      </c>
      <c r="E34" s="17" t="s">
        <v>51</v>
      </c>
      <c r="F34" s="17" t="s">
        <v>23</v>
      </c>
      <c r="G34" s="17" t="s">
        <v>15</v>
      </c>
      <c r="H34" s="17" t="s">
        <v>14</v>
      </c>
      <c r="I34" s="17" t="s">
        <v>15</v>
      </c>
      <c r="J34" s="17" t="s">
        <v>16</v>
      </c>
      <c r="K34" s="17" t="s">
        <v>14</v>
      </c>
      <c r="L34" s="47">
        <f>L35+L37+L40+L42</f>
        <v>749000</v>
      </c>
    </row>
    <row r="35" spans="1:12" ht="37.5" customHeight="1">
      <c r="A35" s="19" t="s">
        <v>20</v>
      </c>
      <c r="B35" s="19"/>
      <c r="C35" s="20" t="s">
        <v>79</v>
      </c>
      <c r="D35" s="22" t="s">
        <v>14</v>
      </c>
      <c r="E35" s="21" t="s">
        <v>51</v>
      </c>
      <c r="F35" s="21" t="s">
        <v>23</v>
      </c>
      <c r="G35" s="21" t="s">
        <v>19</v>
      </c>
      <c r="H35" s="21" t="s">
        <v>14</v>
      </c>
      <c r="I35" s="21" t="s">
        <v>15</v>
      </c>
      <c r="J35" s="21" t="s">
        <v>16</v>
      </c>
      <c r="K35" s="21" t="s">
        <v>52</v>
      </c>
      <c r="L35" s="48">
        <f>SUM(L36:L36)</f>
        <v>681000</v>
      </c>
    </row>
    <row r="36" spans="1:12" s="23" customFormat="1" ht="34.5" customHeight="1">
      <c r="A36" s="55"/>
      <c r="B36" s="55"/>
      <c r="C36" s="24" t="s">
        <v>80</v>
      </c>
      <c r="D36" s="27" t="s">
        <v>95</v>
      </c>
      <c r="E36" s="27" t="s">
        <v>51</v>
      </c>
      <c r="F36" s="27" t="s">
        <v>23</v>
      </c>
      <c r="G36" s="27" t="s">
        <v>19</v>
      </c>
      <c r="H36" s="27" t="s">
        <v>56</v>
      </c>
      <c r="I36" s="27" t="s">
        <v>40</v>
      </c>
      <c r="J36" s="27" t="s">
        <v>16</v>
      </c>
      <c r="K36" s="27" t="s">
        <v>52</v>
      </c>
      <c r="L36" s="49">
        <v>681000</v>
      </c>
    </row>
    <row r="37" spans="1:12" ht="51.75" customHeight="1">
      <c r="A37" s="19" t="s">
        <v>53</v>
      </c>
      <c r="B37" s="55"/>
      <c r="C37" s="20" t="s">
        <v>84</v>
      </c>
      <c r="D37" s="22" t="s">
        <v>14</v>
      </c>
      <c r="E37" s="21" t="s">
        <v>51</v>
      </c>
      <c r="F37" s="21" t="s">
        <v>23</v>
      </c>
      <c r="G37" s="21" t="s">
        <v>23</v>
      </c>
      <c r="H37" s="21" t="s">
        <v>14</v>
      </c>
      <c r="I37" s="21" t="s">
        <v>15</v>
      </c>
      <c r="J37" s="21" t="s">
        <v>16</v>
      </c>
      <c r="K37" s="21" t="s">
        <v>52</v>
      </c>
      <c r="L37" s="48">
        <f>L38+L39</f>
        <v>0</v>
      </c>
    </row>
    <row r="38" spans="1:12" ht="54" customHeight="1">
      <c r="A38" s="19"/>
      <c r="B38" s="55"/>
      <c r="C38" s="62" t="s">
        <v>103</v>
      </c>
      <c r="D38" s="26" t="s">
        <v>95</v>
      </c>
      <c r="E38" s="26" t="s">
        <v>51</v>
      </c>
      <c r="F38" s="26" t="s">
        <v>23</v>
      </c>
      <c r="G38" s="26" t="s">
        <v>23</v>
      </c>
      <c r="H38" s="26" t="s">
        <v>104</v>
      </c>
      <c r="I38" s="26" t="s">
        <v>40</v>
      </c>
      <c r="J38" s="26" t="s">
        <v>16</v>
      </c>
      <c r="K38" s="26" t="s">
        <v>52</v>
      </c>
      <c r="L38" s="49">
        <v>0</v>
      </c>
    </row>
    <row r="39" spans="1:12" ht="19.5" customHeight="1">
      <c r="A39" s="55"/>
      <c r="B39" s="55"/>
      <c r="C39" s="61" t="s">
        <v>58</v>
      </c>
      <c r="D39" s="27" t="s">
        <v>95</v>
      </c>
      <c r="E39" s="27" t="s">
        <v>51</v>
      </c>
      <c r="F39" s="27" t="s">
        <v>23</v>
      </c>
      <c r="G39" s="27" t="s">
        <v>23</v>
      </c>
      <c r="H39" s="27" t="s">
        <v>57</v>
      </c>
      <c r="I39" s="27" t="s">
        <v>40</v>
      </c>
      <c r="J39" s="27" t="s">
        <v>16</v>
      </c>
      <c r="K39" s="27" t="s">
        <v>52</v>
      </c>
      <c r="L39" s="49">
        <v>0</v>
      </c>
    </row>
    <row r="40" spans="1:12" s="23" customFormat="1" ht="38.25" customHeight="1">
      <c r="A40" s="19" t="s">
        <v>54</v>
      </c>
      <c r="B40" s="19"/>
      <c r="C40" s="20" t="s">
        <v>81</v>
      </c>
      <c r="D40" s="22" t="s">
        <v>14</v>
      </c>
      <c r="E40" s="21" t="s">
        <v>51</v>
      </c>
      <c r="F40" s="21" t="s">
        <v>23</v>
      </c>
      <c r="G40" s="21" t="s">
        <v>35</v>
      </c>
      <c r="H40" s="21" t="s">
        <v>14</v>
      </c>
      <c r="I40" s="21" t="s">
        <v>15</v>
      </c>
      <c r="J40" s="21" t="s">
        <v>16</v>
      </c>
      <c r="K40" s="21" t="s">
        <v>52</v>
      </c>
      <c r="L40" s="48">
        <f>L41</f>
        <v>68000</v>
      </c>
    </row>
    <row r="41" spans="1:12" ht="70.5" customHeight="1">
      <c r="A41" s="55"/>
      <c r="B41" s="55"/>
      <c r="C41" s="57" t="s">
        <v>82</v>
      </c>
      <c r="D41" s="27" t="s">
        <v>95</v>
      </c>
      <c r="E41" s="27" t="s">
        <v>51</v>
      </c>
      <c r="F41" s="27" t="s">
        <v>23</v>
      </c>
      <c r="G41" s="27" t="s">
        <v>35</v>
      </c>
      <c r="H41" s="27" t="s">
        <v>83</v>
      </c>
      <c r="I41" s="27" t="s">
        <v>40</v>
      </c>
      <c r="J41" s="27" t="s">
        <v>16</v>
      </c>
      <c r="K41" s="27" t="s">
        <v>52</v>
      </c>
      <c r="L41" s="49">
        <v>68000</v>
      </c>
    </row>
    <row r="42" spans="1:12" ht="15.75">
      <c r="A42" s="19" t="s">
        <v>87</v>
      </c>
      <c r="B42" s="19"/>
      <c r="C42" s="20" t="s">
        <v>88</v>
      </c>
      <c r="D42" s="21" t="s">
        <v>14</v>
      </c>
      <c r="E42" s="21" t="s">
        <v>51</v>
      </c>
      <c r="F42" s="21" t="s">
        <v>23</v>
      </c>
      <c r="G42" s="21" t="s">
        <v>44</v>
      </c>
      <c r="H42" s="21" t="s">
        <v>14</v>
      </c>
      <c r="I42" s="21" t="s">
        <v>15</v>
      </c>
      <c r="J42" s="21" t="s">
        <v>16</v>
      </c>
      <c r="K42" s="21" t="s">
        <v>52</v>
      </c>
      <c r="L42" s="48">
        <f>L43</f>
        <v>0</v>
      </c>
    </row>
    <row r="43" spans="1:12" ht="82.5" customHeight="1">
      <c r="A43" s="55"/>
      <c r="B43" s="55"/>
      <c r="C43" s="24" t="s">
        <v>89</v>
      </c>
      <c r="D43" s="27" t="s">
        <v>95</v>
      </c>
      <c r="E43" s="27" t="s">
        <v>51</v>
      </c>
      <c r="F43" s="27" t="s">
        <v>23</v>
      </c>
      <c r="G43" s="27" t="s">
        <v>44</v>
      </c>
      <c r="H43" s="27" t="s">
        <v>90</v>
      </c>
      <c r="I43" s="27" t="s">
        <v>40</v>
      </c>
      <c r="J43" s="27" t="s">
        <v>16</v>
      </c>
      <c r="K43" s="27" t="s">
        <v>52</v>
      </c>
      <c r="L43" s="49">
        <v>0</v>
      </c>
    </row>
    <row r="44" spans="1:12" ht="15.75">
      <c r="A44" s="9"/>
      <c r="B44" s="9"/>
      <c r="C44" s="32" t="s">
        <v>55</v>
      </c>
      <c r="D44" s="33"/>
      <c r="E44" s="33"/>
      <c r="F44" s="33"/>
      <c r="G44" s="33"/>
      <c r="H44" s="33"/>
      <c r="I44" s="33"/>
      <c r="J44" s="33"/>
      <c r="K44" s="33"/>
      <c r="L44" s="46">
        <f>L8+L33</f>
        <v>1306200</v>
      </c>
    </row>
    <row r="45" ht="15.75">
      <c r="C45" s="34"/>
    </row>
  </sheetData>
  <mergeCells count="6">
    <mergeCell ref="L6:L7"/>
    <mergeCell ref="D1:K3"/>
    <mergeCell ref="A4:L4"/>
    <mergeCell ref="A6:A7"/>
    <mergeCell ref="C6:C7"/>
    <mergeCell ref="D6:K6"/>
  </mergeCells>
  <printOptions/>
  <pageMargins left="0.7874015748031497" right="0.17" top="0.3937007874015748" bottom="0.23" header="0.5118110236220472" footer="0.23"/>
  <pageSetup fitToHeight="10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Суоярвское 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Терешкина А Р</dc:creator>
  <cp:keywords/>
  <dc:description/>
  <cp:lastModifiedBy>User</cp:lastModifiedBy>
  <cp:lastPrinted>2012-02-08T11:14:59Z</cp:lastPrinted>
  <dcterms:created xsi:type="dcterms:W3CDTF">2006-12-11T13:28:26Z</dcterms:created>
  <dcterms:modified xsi:type="dcterms:W3CDTF">2012-02-08T11:15:29Z</dcterms:modified>
  <cp:category/>
  <cp:version/>
  <cp:contentType/>
  <cp:contentStatus/>
</cp:coreProperties>
</file>