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<sst xmlns="http://schemas.openxmlformats.org/spreadsheetml/2006/main" count="102" uniqueCount="63">
  <si>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</si>
  <si>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</si>
  <si>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</si>
  <si>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</si>
  <si>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</si>
  <si>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</si>
  <si>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</si>
  <si>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</si>
  <si>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</si>
  <si>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</si>
  <si>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</si>
  <si>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</si>
  <si>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</si>
  <si>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</si>
  <si>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</si>
  <si>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</si>
  <si>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</si>
  <si>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</si>
  <si>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</si>
  <si>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</si>
  <si>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</si>
  <si>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</si>
  <si>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</si>
  <si>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</si>
  <si>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</si>
  <si>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</si>
  <si>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</si>
  <si>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</si>
  <si>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</si>
  <si>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</si>
  <si>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</si>
  <si>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</si>
  <si>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</si>
  <si>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</si>
  <si>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</si>
  <si>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</si>
  <si>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</si>
  <si>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</si>
  <si>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</si>
  <si>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</si>
  <si>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</si>
  <si>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</si>
  <si>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</si>
  <si>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</si>
  <si>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</si>
  <si>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</si>
  <si>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</si>
  <si>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</si>
  <si>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</si>
  <si>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</si>
  <si>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</si>
  <si>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</si>
  <si>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>Соглашение № 16-1/18р от 16.02.2018</t>
  </si>
  <si>
    <t>Муниципальный контракт № 32/2018/0106300011118000052-0261284-02 от 25.07.2018 года</t>
  </si>
  <si>
    <t xml:space="preserve">Начальник финансового управления администрации    </t>
  </si>
  <si>
    <t>Л.А.Окрукова</t>
  </si>
  <si>
    <t>8,25 % годовых</t>
  </si>
  <si>
    <t>Долговая книга Суоярвского муниципального района на 1 сентября 2018 года</t>
  </si>
  <si>
    <t>Объем муниципального долга на 1 сентября 2018 года</t>
  </si>
  <si>
    <t>Объем долга по процентам на 1 сентября 2018 года</t>
  </si>
  <si>
    <t xml:space="preserve">14.03.2018;      12.04.2018;  15.05.2018;    05.06.2018;   09.07.2018 ; 06.08.2018 </t>
  </si>
  <si>
    <t xml:space="preserve">И.о.главы Администрации муниципального образования "Суоярвский район" </t>
  </si>
  <si>
    <t>Р.В.Петров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</si>
</sst>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1"/>
  <sheetViews>
    <sheetView tabSelected="1" zoomScale="51" zoomScaleNormal="51" zoomScalePageLayoutView="0" workbookViewId="0" topLeftCell="A4">
      <pane ySplit="11" topLeftCell="A34" activePane="bottomLeft" state="frozen"/>
      <selection pane="topLeft" activeCell="A4" sqref="A4"/>
      <selection pane="bottomLeft" activeCell="G55" sqref="G5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3" t="s">
        <v>44</v>
      </c>
      <c r="P1" s="33"/>
      <c r="Q1" s="33"/>
      <c r="R1" s="33"/>
    </row>
    <row r="2" spans="13:18" ht="18">
      <c r="M2" s="33" t="s">
        <v>45</v>
      </c>
      <c r="N2" s="33"/>
      <c r="O2" s="33"/>
      <c r="P2" s="33"/>
      <c r="Q2" s="33"/>
      <c r="R2" s="33"/>
    </row>
    <row r="3" spans="16:18" ht="18">
      <c r="P3" s="36"/>
      <c r="Q3" s="36"/>
      <c r="R3" s="36"/>
    </row>
    <row r="4" spans="1:18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">
      <c r="A5" s="38" t="s">
        <v>57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32" t="s">
        <v>0</v>
      </c>
      <c r="B7" s="31" t="s">
        <v>26</v>
      </c>
      <c r="C7" s="31" t="s">
        <v>27</v>
      </c>
      <c r="D7" s="31" t="s">
        <v>28</v>
      </c>
      <c r="E7" s="31" t="s">
        <v>29</v>
      </c>
      <c r="F7" s="31" t="s">
        <v>30</v>
      </c>
      <c r="G7" s="31" t="s">
        <v>41</v>
      </c>
      <c r="H7" s="31" t="s">
        <v>31</v>
      </c>
      <c r="I7" s="31" t="s">
        <v>32</v>
      </c>
      <c r="J7" s="31" t="s">
        <v>33</v>
      </c>
      <c r="K7" s="31" t="s">
        <v>34</v>
      </c>
      <c r="L7" s="31" t="s">
        <v>35</v>
      </c>
      <c r="M7" s="40" t="s">
        <v>58</v>
      </c>
      <c r="N7" s="40"/>
      <c r="O7" s="31" t="s">
        <v>40</v>
      </c>
      <c r="P7" s="31" t="s">
        <v>38</v>
      </c>
      <c r="Q7" s="31" t="s">
        <v>39</v>
      </c>
      <c r="R7" s="31" t="s">
        <v>59</v>
      </c>
    </row>
    <row r="8" spans="1:23" s="3" customFormat="1" ht="10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16" t="s">
        <v>36</v>
      </c>
      <c r="N8" s="14" t="s">
        <v>37</v>
      </c>
      <c r="O8" s="31"/>
      <c r="P8" s="31"/>
      <c r="Q8" s="31"/>
      <c r="R8" s="31"/>
      <c r="S8" s="4"/>
      <c r="T8" s="4"/>
      <c r="U8" s="4"/>
      <c r="V8" s="4"/>
      <c r="W8" s="4"/>
    </row>
    <row r="9" spans="1:18" s="3" customFormat="1" ht="18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</row>
    <row r="10" spans="1:18" ht="24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4" t="s">
        <v>1</v>
      </c>
      <c r="B13" s="3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44">
      <c r="A15" s="15">
        <v>1</v>
      </c>
      <c r="B15" s="14" t="s">
        <v>19</v>
      </c>
      <c r="C15" s="14" t="s">
        <v>10</v>
      </c>
      <c r="D15" s="17">
        <v>20000000</v>
      </c>
      <c r="E15" s="18">
        <v>44185</v>
      </c>
      <c r="F15" s="14" t="s">
        <v>7</v>
      </c>
      <c r="G15" s="14" t="s">
        <v>8</v>
      </c>
      <c r="H15" s="17">
        <v>12549000</v>
      </c>
      <c r="I15" s="18"/>
      <c r="J15" s="17"/>
      <c r="K15" s="19"/>
      <c r="L15" s="17"/>
      <c r="M15" s="20">
        <f>SUM(H15+J15-L15)</f>
        <v>12549000</v>
      </c>
      <c r="N15" s="17"/>
      <c r="O15" s="17"/>
      <c r="P15" s="17"/>
      <c r="Q15" s="17"/>
      <c r="R15" s="17">
        <f>SUM(O15+P15-Q15)</f>
        <v>0</v>
      </c>
    </row>
    <row r="16" spans="1:18" ht="144">
      <c r="A16" s="15">
        <v>2</v>
      </c>
      <c r="B16" s="14" t="s">
        <v>21</v>
      </c>
      <c r="C16" s="14" t="s">
        <v>10</v>
      </c>
      <c r="D16" s="21">
        <v>5000000</v>
      </c>
      <c r="E16" s="18">
        <v>44550</v>
      </c>
      <c r="F16" s="14" t="s">
        <v>7</v>
      </c>
      <c r="G16" s="14" t="s">
        <v>11</v>
      </c>
      <c r="H16" s="17">
        <v>2100000</v>
      </c>
      <c r="I16" s="18"/>
      <c r="J16" s="17"/>
      <c r="K16" s="19"/>
      <c r="L16" s="17"/>
      <c r="M16" s="20">
        <f aca="true" t="shared" si="0" ref="M16:M24">SUM(H16+J16-L16)</f>
        <v>2100000</v>
      </c>
      <c r="N16" s="17"/>
      <c r="O16" s="17"/>
      <c r="P16" s="17"/>
      <c r="Q16" s="17"/>
      <c r="R16" s="17">
        <f aca="true" t="shared" si="1" ref="R16:R28">SUM(O16+P16-Q16)</f>
        <v>0</v>
      </c>
    </row>
    <row r="17" spans="1:18" ht="144">
      <c r="A17" s="15">
        <v>3</v>
      </c>
      <c r="B17" s="14" t="s">
        <v>22</v>
      </c>
      <c r="C17" s="14" t="s">
        <v>10</v>
      </c>
      <c r="D17" s="21">
        <v>5000000</v>
      </c>
      <c r="E17" s="18">
        <v>44367</v>
      </c>
      <c r="F17" s="14" t="s">
        <v>7</v>
      </c>
      <c r="G17" s="14" t="s">
        <v>25</v>
      </c>
      <c r="H17" s="17">
        <v>2100000</v>
      </c>
      <c r="I17" s="18"/>
      <c r="J17" s="17"/>
      <c r="K17" s="19"/>
      <c r="L17" s="17"/>
      <c r="M17" s="20">
        <f t="shared" si="0"/>
        <v>2100000</v>
      </c>
      <c r="N17" s="17"/>
      <c r="O17" s="17"/>
      <c r="P17" s="17"/>
      <c r="Q17" s="17"/>
      <c r="R17" s="17">
        <f t="shared" si="1"/>
        <v>0</v>
      </c>
    </row>
    <row r="18" spans="1:18" ht="198">
      <c r="A18" s="15">
        <v>4</v>
      </c>
      <c r="B18" s="14" t="s">
        <v>23</v>
      </c>
      <c r="C18" s="14" t="s">
        <v>10</v>
      </c>
      <c r="D18" s="21">
        <v>3600000</v>
      </c>
      <c r="E18" s="18">
        <v>44367</v>
      </c>
      <c r="F18" s="14" t="s">
        <v>12</v>
      </c>
      <c r="G18" s="14" t="s">
        <v>24</v>
      </c>
      <c r="H18" s="17">
        <v>0</v>
      </c>
      <c r="I18" s="18"/>
      <c r="J18" s="17"/>
      <c r="K18" s="19"/>
      <c r="L18" s="17"/>
      <c r="M18" s="20">
        <f t="shared" si="0"/>
        <v>0</v>
      </c>
      <c r="N18" s="17"/>
      <c r="O18" s="17">
        <v>-58.94</v>
      </c>
      <c r="P18" s="17">
        <v>58.94</v>
      </c>
      <c r="Q18" s="17"/>
      <c r="R18" s="17">
        <f t="shared" si="1"/>
        <v>0</v>
      </c>
    </row>
    <row r="19" spans="1:18" ht="126">
      <c r="A19" s="15">
        <v>5</v>
      </c>
      <c r="B19" s="14" t="s">
        <v>13</v>
      </c>
      <c r="C19" s="14" t="s">
        <v>10</v>
      </c>
      <c r="D19" s="17">
        <v>4300000</v>
      </c>
      <c r="E19" s="18">
        <v>43245</v>
      </c>
      <c r="F19" s="14" t="s">
        <v>9</v>
      </c>
      <c r="G19" s="14" t="s">
        <v>11</v>
      </c>
      <c r="H19" s="17">
        <v>4300000</v>
      </c>
      <c r="I19" s="18"/>
      <c r="J19" s="17">
        <v>-3440000</v>
      </c>
      <c r="K19" s="19">
        <v>43123</v>
      </c>
      <c r="L19" s="17">
        <v>860000</v>
      </c>
      <c r="M19" s="20">
        <f t="shared" si="0"/>
        <v>0</v>
      </c>
      <c r="N19" s="17"/>
      <c r="O19" s="17">
        <v>9767.71</v>
      </c>
      <c r="P19" s="17">
        <v>12505.81</v>
      </c>
      <c r="Q19" s="17">
        <v>22273.52</v>
      </c>
      <c r="R19" s="17">
        <f t="shared" si="1"/>
        <v>-3.637978807091713E-12</v>
      </c>
    </row>
    <row r="20" spans="1:18" ht="126">
      <c r="A20" s="15">
        <v>6</v>
      </c>
      <c r="B20" s="14" t="s">
        <v>14</v>
      </c>
      <c r="C20" s="14" t="s">
        <v>10</v>
      </c>
      <c r="D20" s="17">
        <v>5000000</v>
      </c>
      <c r="E20" s="18">
        <v>43245</v>
      </c>
      <c r="F20" s="14" t="s">
        <v>9</v>
      </c>
      <c r="G20" s="14" t="s">
        <v>11</v>
      </c>
      <c r="H20" s="17">
        <v>5000000</v>
      </c>
      <c r="I20" s="18"/>
      <c r="J20" s="17">
        <v>-5000000</v>
      </c>
      <c r="K20" s="19"/>
      <c r="L20" s="17"/>
      <c r="M20" s="20">
        <f t="shared" si="0"/>
        <v>0</v>
      </c>
      <c r="N20" s="17"/>
      <c r="O20" s="17">
        <v>11357.81</v>
      </c>
      <c r="P20" s="17">
        <v>16230.95</v>
      </c>
      <c r="Q20" s="17">
        <v>27588.76</v>
      </c>
      <c r="R20" s="17">
        <f t="shared" si="1"/>
        <v>3.637978807091713E-12</v>
      </c>
    </row>
    <row r="21" spans="1:18" ht="90">
      <c r="A21" s="15">
        <v>7</v>
      </c>
      <c r="B21" s="14" t="s">
        <v>15</v>
      </c>
      <c r="C21" s="14" t="s">
        <v>10</v>
      </c>
      <c r="D21" s="17">
        <v>3000000</v>
      </c>
      <c r="E21" s="18">
        <v>43429</v>
      </c>
      <c r="F21" s="14" t="s">
        <v>17</v>
      </c>
      <c r="G21" s="14" t="s">
        <v>11</v>
      </c>
      <c r="H21" s="17">
        <v>3000000</v>
      </c>
      <c r="I21" s="18"/>
      <c r="J21" s="17">
        <v>-3000000</v>
      </c>
      <c r="K21" s="19"/>
      <c r="L21" s="17"/>
      <c r="M21" s="20">
        <f t="shared" si="0"/>
        <v>0</v>
      </c>
      <c r="N21" s="17"/>
      <c r="O21" s="17">
        <v>6814.69</v>
      </c>
      <c r="P21" s="17">
        <v>9738.57</v>
      </c>
      <c r="Q21" s="17">
        <v>16553.26</v>
      </c>
      <c r="R21" s="17">
        <f t="shared" si="1"/>
        <v>0</v>
      </c>
    </row>
    <row r="22" spans="1:19" ht="90">
      <c r="A22" s="27">
        <v>8</v>
      </c>
      <c r="B22" s="26" t="s">
        <v>16</v>
      </c>
      <c r="C22" s="26" t="s">
        <v>10</v>
      </c>
      <c r="D22" s="17">
        <v>3500000</v>
      </c>
      <c r="E22" s="18">
        <v>43457</v>
      </c>
      <c r="F22" s="26" t="s">
        <v>17</v>
      </c>
      <c r="G22" s="26" t="s">
        <v>11</v>
      </c>
      <c r="H22" s="17">
        <v>2300000</v>
      </c>
      <c r="I22" s="18">
        <v>42758</v>
      </c>
      <c r="J22" s="17">
        <v>-2100000</v>
      </c>
      <c r="K22" s="19">
        <v>43123</v>
      </c>
      <c r="L22" s="17">
        <v>200000</v>
      </c>
      <c r="M22" s="20">
        <f t="shared" si="0"/>
        <v>0</v>
      </c>
      <c r="N22" s="17"/>
      <c r="O22" s="17">
        <v>5224.59</v>
      </c>
      <c r="P22" s="17">
        <v>7255.76</v>
      </c>
      <c r="Q22" s="17">
        <v>12480.35</v>
      </c>
      <c r="R22" s="17">
        <f t="shared" si="1"/>
        <v>0</v>
      </c>
      <c r="S22" s="10"/>
    </row>
    <row r="23" spans="1:19" ht="90">
      <c r="A23" s="27">
        <v>9</v>
      </c>
      <c r="B23" s="26" t="s">
        <v>18</v>
      </c>
      <c r="C23" s="26" t="s">
        <v>10</v>
      </c>
      <c r="D23" s="17">
        <v>11000000</v>
      </c>
      <c r="E23" s="18">
        <v>43604</v>
      </c>
      <c r="F23" s="26" t="s">
        <v>17</v>
      </c>
      <c r="G23" s="26" t="s">
        <v>11</v>
      </c>
      <c r="H23" s="17">
        <v>11000000</v>
      </c>
      <c r="I23" s="18"/>
      <c r="J23" s="17"/>
      <c r="K23" s="19"/>
      <c r="L23" s="17"/>
      <c r="M23" s="20">
        <f t="shared" si="0"/>
        <v>11000000</v>
      </c>
      <c r="N23" s="17"/>
      <c r="O23" s="17">
        <v>24987.18</v>
      </c>
      <c r="P23" s="17">
        <v>180155.6</v>
      </c>
      <c r="Q23" s="17">
        <v>182562.04</v>
      </c>
      <c r="R23" s="17">
        <f t="shared" si="1"/>
        <v>22580.73999999999</v>
      </c>
      <c r="S23" s="10"/>
    </row>
    <row r="24" spans="1:19" ht="90">
      <c r="A24" s="27">
        <v>10</v>
      </c>
      <c r="B24" s="26" t="s">
        <v>20</v>
      </c>
      <c r="C24" s="26" t="s">
        <v>10</v>
      </c>
      <c r="D24" s="17">
        <v>2500000</v>
      </c>
      <c r="E24" s="18">
        <v>43671</v>
      </c>
      <c r="F24" s="26" t="s">
        <v>17</v>
      </c>
      <c r="G24" s="26" t="s">
        <v>11</v>
      </c>
      <c r="H24" s="17">
        <v>2500000</v>
      </c>
      <c r="I24" s="18"/>
      <c r="J24" s="17">
        <v>-700000</v>
      </c>
      <c r="K24" s="19"/>
      <c r="L24" s="17"/>
      <c r="M24" s="20">
        <f t="shared" si="0"/>
        <v>1800000</v>
      </c>
      <c r="N24" s="17"/>
      <c r="O24" s="17">
        <v>5678.9</v>
      </c>
      <c r="P24" s="17">
        <v>31693.41</v>
      </c>
      <c r="Q24" s="17">
        <v>33677.28</v>
      </c>
      <c r="R24" s="17">
        <f t="shared" si="1"/>
        <v>3695.029999999999</v>
      </c>
      <c r="S24" s="10"/>
    </row>
    <row r="25" spans="1:19" ht="72">
      <c r="A25" s="27">
        <v>11</v>
      </c>
      <c r="B25" s="26" t="s">
        <v>42</v>
      </c>
      <c r="C25" s="26" t="s">
        <v>10</v>
      </c>
      <c r="D25" s="17">
        <v>16400000</v>
      </c>
      <c r="E25" s="18">
        <v>44545</v>
      </c>
      <c r="F25" s="26" t="s">
        <v>17</v>
      </c>
      <c r="G25" s="26" t="s">
        <v>24</v>
      </c>
      <c r="H25" s="17">
        <v>11820000</v>
      </c>
      <c r="I25" s="18">
        <v>42758</v>
      </c>
      <c r="J25" s="17"/>
      <c r="K25" s="19"/>
      <c r="L25" s="17"/>
      <c r="M25" s="20">
        <f>SUM(H25+J25-L25)</f>
        <v>11820000</v>
      </c>
      <c r="N25" s="17"/>
      <c r="O25" s="17">
        <v>8129.37</v>
      </c>
      <c r="P25" s="17">
        <v>5861.43</v>
      </c>
      <c r="Q25" s="17">
        <v>13990.8</v>
      </c>
      <c r="R25" s="17">
        <f>SUM(O25+P25-Q25)</f>
        <v>0</v>
      </c>
      <c r="S25" s="10"/>
    </row>
    <row r="26" spans="1:19" ht="90">
      <c r="A26" s="27">
        <v>12</v>
      </c>
      <c r="B26" s="26" t="s">
        <v>46</v>
      </c>
      <c r="C26" s="26" t="s">
        <v>10</v>
      </c>
      <c r="D26" s="17">
        <v>1500000</v>
      </c>
      <c r="E26" s="18">
        <v>44037</v>
      </c>
      <c r="F26" s="26" t="s">
        <v>17</v>
      </c>
      <c r="G26" s="26" t="s">
        <v>11</v>
      </c>
      <c r="H26" s="17">
        <v>1500000</v>
      </c>
      <c r="I26" s="18">
        <v>42961</v>
      </c>
      <c r="J26" s="17"/>
      <c r="K26" s="19"/>
      <c r="L26" s="17"/>
      <c r="M26" s="20">
        <f>SUM(H26+J26-L26)</f>
        <v>1500000</v>
      </c>
      <c r="N26" s="17"/>
      <c r="O26" s="17">
        <v>16228.69</v>
      </c>
      <c r="P26" s="17">
        <v>18408.29</v>
      </c>
      <c r="Q26" s="17">
        <v>34636.98</v>
      </c>
      <c r="R26" s="17">
        <f>SUM(O26+P26-Q26)</f>
        <v>0</v>
      </c>
      <c r="S26" s="10"/>
    </row>
    <row r="27" spans="1:19" ht="88.5" customHeight="1">
      <c r="A27" s="27">
        <v>13</v>
      </c>
      <c r="B27" s="26" t="s">
        <v>51</v>
      </c>
      <c r="C27" s="26" t="s">
        <v>10</v>
      </c>
      <c r="D27" s="17">
        <v>3000000</v>
      </c>
      <c r="E27" s="18">
        <v>44191</v>
      </c>
      <c r="F27" s="26" t="s">
        <v>17</v>
      </c>
      <c r="G27" s="26" t="s">
        <v>11</v>
      </c>
      <c r="H27" s="17">
        <v>3000000</v>
      </c>
      <c r="I27" s="18">
        <v>43095</v>
      </c>
      <c r="J27" s="17">
        <v>-1500000</v>
      </c>
      <c r="K27" s="19"/>
      <c r="L27" s="17"/>
      <c r="M27" s="20">
        <f>SUM(H27+J27-L27)</f>
        <v>1500000</v>
      </c>
      <c r="N27" s="17"/>
      <c r="O27" s="17">
        <v>1273.81</v>
      </c>
      <c r="P27" s="17">
        <v>23277.58</v>
      </c>
      <c r="Q27" s="17">
        <v>24551.39</v>
      </c>
      <c r="R27" s="17">
        <f>SUM(O27+P27-Q27)</f>
        <v>3.637978807091713E-12</v>
      </c>
      <c r="S27" s="10"/>
    </row>
    <row r="28" spans="1:19" ht="128.25" customHeight="1">
      <c r="A28" s="22">
        <v>14</v>
      </c>
      <c r="B28" s="26" t="s">
        <v>52</v>
      </c>
      <c r="C28" s="26" t="s">
        <v>10</v>
      </c>
      <c r="D28" s="17">
        <v>15740000</v>
      </c>
      <c r="E28" s="18">
        <v>43449</v>
      </c>
      <c r="F28" s="26" t="s">
        <v>17</v>
      </c>
      <c r="G28" s="26" t="s">
        <v>25</v>
      </c>
      <c r="H28" s="17">
        <v>0</v>
      </c>
      <c r="I28" s="18"/>
      <c r="J28" s="17">
        <v>15740000</v>
      </c>
      <c r="K28" s="19" t="s">
        <v>60</v>
      </c>
      <c r="L28" s="17">
        <v>3150000</v>
      </c>
      <c r="M28" s="20">
        <f>SUM(H28+J28-L28)</f>
        <v>12590000</v>
      </c>
      <c r="N28" s="17"/>
      <c r="O28" s="17">
        <v>0</v>
      </c>
      <c r="P28" s="17">
        <v>0</v>
      </c>
      <c r="Q28" s="17">
        <v>0</v>
      </c>
      <c r="R28" s="17">
        <f t="shared" si="1"/>
        <v>0</v>
      </c>
      <c r="S28" s="10"/>
    </row>
    <row r="29" spans="1:18" ht="28.5" customHeight="1">
      <c r="A29" s="22"/>
      <c r="B29" s="26"/>
      <c r="C29" s="26"/>
      <c r="D29" s="17"/>
      <c r="E29" s="18"/>
      <c r="F29" s="26"/>
      <c r="G29" s="26"/>
      <c r="H29" s="17"/>
      <c r="I29" s="18"/>
      <c r="J29" s="17"/>
      <c r="K29" s="19"/>
      <c r="L29" s="17"/>
      <c r="M29" s="20"/>
      <c r="N29" s="17"/>
      <c r="O29" s="17"/>
      <c r="P29" s="17"/>
      <c r="Q29" s="17"/>
      <c r="R29" s="17"/>
    </row>
    <row r="30" spans="1:18" s="5" customFormat="1" ht="25.5" customHeight="1">
      <c r="A30" s="34" t="s">
        <v>1</v>
      </c>
      <c r="B30" s="35"/>
      <c r="C30" s="23"/>
      <c r="D30" s="20">
        <f>SUM(D15:D29)</f>
        <v>99540000</v>
      </c>
      <c r="E30" s="23"/>
      <c r="F30" s="23"/>
      <c r="G30" s="20"/>
      <c r="H30" s="20">
        <f>SUM(H15:H28)</f>
        <v>61169000</v>
      </c>
      <c r="I30" s="20"/>
      <c r="J30" s="20">
        <f>SUM(J15:J28)</f>
        <v>0</v>
      </c>
      <c r="K30" s="24"/>
      <c r="L30" s="20">
        <f>SUM(L15:L28)</f>
        <v>4210000</v>
      </c>
      <c r="M30" s="20">
        <f>SUM(M15:M28)</f>
        <v>56959000</v>
      </c>
      <c r="N30" s="20"/>
      <c r="O30" s="20">
        <f>SUM(O15:O28)</f>
        <v>89403.81</v>
      </c>
      <c r="P30" s="20">
        <f>SUM(P15:P28)</f>
        <v>305186.34</v>
      </c>
      <c r="Q30" s="20">
        <f>SUM(Q15:Q28)</f>
        <v>368314.37999999995</v>
      </c>
      <c r="R30" s="20">
        <f>SUM(R15:R28)</f>
        <v>26275.769999999993</v>
      </c>
    </row>
    <row r="31" spans="1:18" ht="24" customHeight="1">
      <c r="A31" s="39" t="s">
        <v>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20" ht="178.5" customHeight="1">
      <c r="A32" s="29">
        <v>1</v>
      </c>
      <c r="B32" s="25" t="s">
        <v>48</v>
      </c>
      <c r="C32" s="28" t="s">
        <v>49</v>
      </c>
      <c r="D32" s="17">
        <v>10000000</v>
      </c>
      <c r="E32" s="18">
        <v>44162</v>
      </c>
      <c r="F32" s="28" t="s">
        <v>9</v>
      </c>
      <c r="G32" s="28" t="s">
        <v>50</v>
      </c>
      <c r="H32" s="17">
        <v>10000000</v>
      </c>
      <c r="I32" s="17"/>
      <c r="J32" s="17"/>
      <c r="K32" s="30"/>
      <c r="L32" s="17"/>
      <c r="M32" s="20">
        <f>SUM(H32+J32-L32)</f>
        <v>10000000</v>
      </c>
      <c r="N32" s="17"/>
      <c r="O32" s="17">
        <v>0</v>
      </c>
      <c r="P32" s="17">
        <v>627748.88</v>
      </c>
      <c r="Q32" s="17">
        <v>627748.88</v>
      </c>
      <c r="R32" s="17">
        <f>SUM(O32+P32-Q32)</f>
        <v>0</v>
      </c>
      <c r="S32" s="10"/>
      <c r="T32" s="10"/>
    </row>
    <row r="33" spans="1:20" ht="178.5" customHeight="1">
      <c r="A33" s="29">
        <v>2</v>
      </c>
      <c r="B33" s="25" t="s">
        <v>53</v>
      </c>
      <c r="C33" s="28" t="s">
        <v>49</v>
      </c>
      <c r="D33" s="17">
        <v>10000000</v>
      </c>
      <c r="E33" s="18">
        <v>44404</v>
      </c>
      <c r="F33" s="28" t="s">
        <v>9</v>
      </c>
      <c r="G33" s="28" t="s">
        <v>56</v>
      </c>
      <c r="H33" s="17"/>
      <c r="I33" s="17"/>
      <c r="J33" s="17">
        <v>10000000</v>
      </c>
      <c r="K33" s="30"/>
      <c r="L33" s="17"/>
      <c r="M33" s="20">
        <f>SUM(H33+J33-L33)</f>
        <v>10000000</v>
      </c>
      <c r="N33" s="17"/>
      <c r="O33" s="17">
        <v>0</v>
      </c>
      <c r="P33" s="17">
        <v>32947.95</v>
      </c>
      <c r="Q33" s="17">
        <v>32947.95</v>
      </c>
      <c r="R33" s="17">
        <f>SUM(O33+P33-Q33)</f>
        <v>0</v>
      </c>
      <c r="S33" s="10"/>
      <c r="T33" s="10"/>
    </row>
    <row r="34" spans="1:20" ht="21" customHeight="1">
      <c r="A34" s="34" t="s">
        <v>1</v>
      </c>
      <c r="B34" s="35"/>
      <c r="C34" s="11"/>
      <c r="D34" s="20">
        <f>SUM(D32:D33)</f>
        <v>20000000</v>
      </c>
      <c r="E34" s="20"/>
      <c r="F34" s="20"/>
      <c r="G34" s="20"/>
      <c r="H34" s="20">
        <f>SUM(H32:H33)</f>
        <v>10000000</v>
      </c>
      <c r="I34" s="20"/>
      <c r="J34" s="20">
        <f>SUM(J32:J33)</f>
        <v>10000000</v>
      </c>
      <c r="K34" s="20"/>
      <c r="L34" s="20">
        <f>SUM(L32:L32)</f>
        <v>0</v>
      </c>
      <c r="M34" s="20">
        <f>SUM(M32:M33)</f>
        <v>20000000</v>
      </c>
      <c r="N34" s="20">
        <f>SUM(N32:N32)</f>
        <v>0</v>
      </c>
      <c r="O34" s="20">
        <f>SUM(O32:O32)</f>
        <v>0</v>
      </c>
      <c r="P34" s="20">
        <f>SUM(P32:P33)</f>
        <v>660696.83</v>
      </c>
      <c r="Q34" s="20">
        <f>SUM(Q32:Q33)</f>
        <v>660696.83</v>
      </c>
      <c r="R34" s="20">
        <f>SUM(R32:R33)</f>
        <v>0</v>
      </c>
      <c r="S34" s="10"/>
      <c r="T34" s="10"/>
    </row>
    <row r="35" spans="1:20" ht="24" customHeight="1">
      <c r="A35" s="39" t="s">
        <v>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10"/>
      <c r="T35" s="10"/>
    </row>
    <row r="36" spans="1:20" ht="18">
      <c r="A36" s="29">
        <v>1</v>
      </c>
      <c r="B36" s="25"/>
      <c r="C36" s="28"/>
      <c r="D36" s="17"/>
      <c r="E36" s="29"/>
      <c r="F36" s="28"/>
      <c r="G36" s="2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0"/>
      <c r="T36" s="10"/>
    </row>
    <row r="37" spans="1:20" ht="18">
      <c r="A37" s="29">
        <v>2</v>
      </c>
      <c r="B37" s="25"/>
      <c r="C37" s="28"/>
      <c r="D37" s="17"/>
      <c r="E37" s="29"/>
      <c r="F37" s="28"/>
      <c r="G37" s="2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0"/>
      <c r="T37" s="10"/>
    </row>
    <row r="38" spans="1:18" ht="21" customHeight="1">
      <c r="A38" s="34" t="s">
        <v>1</v>
      </c>
      <c r="B38" s="35"/>
      <c r="C38" s="11"/>
      <c r="D38" s="20">
        <f>SUM(D36:D37)</f>
        <v>0</v>
      </c>
      <c r="E38" s="11"/>
      <c r="F38" s="11"/>
      <c r="G38" s="11"/>
      <c r="H38" s="20">
        <f>SUM(H36:H37)</f>
        <v>0</v>
      </c>
      <c r="I38" s="20"/>
      <c r="J38" s="20"/>
      <c r="K38" s="20"/>
      <c r="L38" s="20">
        <f>SUM(L36:L37)</f>
        <v>0</v>
      </c>
      <c r="M38" s="20"/>
      <c r="N38" s="20"/>
      <c r="O38" s="20"/>
      <c r="P38" s="20"/>
      <c r="Q38" s="20"/>
      <c r="R38" s="20"/>
    </row>
    <row r="39" spans="1:18" ht="38.25" customHeight="1">
      <c r="A39" s="39" t="s">
        <v>2</v>
      </c>
      <c r="B39" s="39"/>
      <c r="C39" s="39"/>
      <c r="D39" s="39"/>
      <c r="E39" s="39"/>
      <c r="F39" s="11"/>
      <c r="G39" s="11"/>
      <c r="H39" s="20">
        <f>SUM(H34+H38+H30)</f>
        <v>71169000</v>
      </c>
      <c r="I39" s="20"/>
      <c r="J39" s="20">
        <f>SUM(J34+J38+J30)</f>
        <v>10000000</v>
      </c>
      <c r="K39" s="20"/>
      <c r="L39" s="20">
        <f aca="true" t="shared" si="2" ref="L39:R39">SUM(L34+L38+L30)</f>
        <v>4210000</v>
      </c>
      <c r="M39" s="20">
        <f t="shared" si="2"/>
        <v>76959000</v>
      </c>
      <c r="N39" s="20">
        <f t="shared" si="2"/>
        <v>0</v>
      </c>
      <c r="O39" s="20">
        <f t="shared" si="2"/>
        <v>89403.81</v>
      </c>
      <c r="P39" s="20">
        <f t="shared" si="2"/>
        <v>965883.1699999999</v>
      </c>
      <c r="Q39" s="20">
        <f t="shared" si="2"/>
        <v>1029011.21</v>
      </c>
      <c r="R39" s="20">
        <f t="shared" si="2"/>
        <v>26275.769999999993</v>
      </c>
    </row>
    <row r="42" spans="1:13" ht="69" customHeight="1">
      <c r="A42" s="43" t="s">
        <v>61</v>
      </c>
      <c r="B42" s="43"/>
      <c r="C42" s="43"/>
      <c r="D42" s="43"/>
      <c r="E42" s="43"/>
      <c r="F42" s="43"/>
      <c r="G42" s="44"/>
      <c r="H42" s="8"/>
      <c r="I42" s="8"/>
      <c r="J42" s="8"/>
      <c r="K42" s="8"/>
      <c r="L42" s="41" t="s">
        <v>62</v>
      </c>
      <c r="M42" s="41"/>
    </row>
    <row r="43" spans="1:13" ht="35.25">
      <c r="A43" s="9"/>
      <c r="B43" s="9"/>
      <c r="C43" s="9"/>
      <c r="D43" s="9"/>
      <c r="E43" s="9"/>
      <c r="F43" s="9"/>
      <c r="G43" s="9"/>
      <c r="H43" s="8"/>
      <c r="I43" s="8"/>
      <c r="J43" s="8"/>
      <c r="K43" s="8"/>
      <c r="L43" s="9"/>
      <c r="M43" s="8"/>
    </row>
    <row r="44" spans="1:13" ht="35.25">
      <c r="A44" s="9"/>
      <c r="B44" s="9"/>
      <c r="C44" s="9"/>
      <c r="D44" s="9"/>
      <c r="E44" s="9"/>
      <c r="F44" s="9"/>
      <c r="G44" s="9"/>
      <c r="H44" s="8"/>
      <c r="I44" s="8"/>
      <c r="J44" s="8"/>
      <c r="K44" s="8"/>
      <c r="L44" s="9"/>
      <c r="M44" s="8"/>
    </row>
    <row r="45" spans="1:15" ht="73.5" customHeight="1">
      <c r="A45" s="43" t="s">
        <v>54</v>
      </c>
      <c r="B45" s="43"/>
      <c r="C45" s="43"/>
      <c r="D45" s="43"/>
      <c r="E45" s="43"/>
      <c r="F45" s="43"/>
      <c r="G45" s="9"/>
      <c r="H45" s="8"/>
      <c r="I45" s="8"/>
      <c r="J45" s="8"/>
      <c r="K45" s="8"/>
      <c r="L45" s="41" t="s">
        <v>55</v>
      </c>
      <c r="M45" s="41"/>
      <c r="N45" s="42"/>
      <c r="O45" s="42"/>
    </row>
    <row r="46" spans="1:13" ht="35.25">
      <c r="A46" s="9"/>
      <c r="B46" s="7"/>
      <c r="C46" s="7"/>
      <c r="D46" s="7"/>
      <c r="E46" s="9"/>
      <c r="F46" s="9"/>
      <c r="G46" s="9"/>
      <c r="H46" s="9"/>
      <c r="I46" s="8"/>
      <c r="J46" s="8"/>
      <c r="K46" s="8"/>
      <c r="L46" s="8"/>
      <c r="M46" s="8"/>
    </row>
    <row r="47" spans="1:13" ht="35.25">
      <c r="A47" s="7"/>
      <c r="B47" s="7"/>
      <c r="C47" s="7"/>
      <c r="D47" s="7"/>
      <c r="E47" s="9"/>
      <c r="F47" s="9"/>
      <c r="G47" s="9"/>
      <c r="H47" s="9"/>
      <c r="I47" s="8"/>
      <c r="J47" s="8"/>
      <c r="K47" s="8"/>
      <c r="L47" s="8"/>
      <c r="M47" s="8"/>
    </row>
    <row r="48" spans="1:13" ht="35.25">
      <c r="A48" s="41" t="s">
        <v>47</v>
      </c>
      <c r="B48" s="41"/>
      <c r="C48" s="41"/>
      <c r="D48" s="41"/>
      <c r="E48" s="41"/>
      <c r="F48" s="9"/>
      <c r="G48" s="9"/>
      <c r="H48" s="9"/>
      <c r="I48" s="8"/>
      <c r="J48" s="8"/>
      <c r="K48" s="8"/>
      <c r="L48" s="8"/>
      <c r="M48" s="8"/>
    </row>
    <row r="49" spans="1:13" ht="35.25">
      <c r="A49" s="41" t="s">
        <v>43</v>
      </c>
      <c r="B49" s="41"/>
      <c r="C49" s="41"/>
      <c r="D49" s="9"/>
      <c r="E49" s="9"/>
      <c r="F49" s="9"/>
      <c r="G49" s="9"/>
      <c r="H49" s="9"/>
      <c r="I49" s="8"/>
      <c r="J49" s="12"/>
      <c r="K49" s="8"/>
      <c r="L49" s="8"/>
      <c r="M49" s="8"/>
    </row>
    <row r="50" spans="1:10" ht="18.75">
      <c r="A50" s="6"/>
      <c r="B50" s="6"/>
      <c r="C50" s="6"/>
      <c r="D50" s="6"/>
      <c r="E50" s="6"/>
      <c r="F50" s="6"/>
      <c r="G50" s="6"/>
      <c r="H50" s="6"/>
      <c r="J50" s="13"/>
    </row>
    <row r="51" ht="18">
      <c r="J51" s="13"/>
    </row>
  </sheetData>
  <sheetProtection/>
  <mergeCells count="37">
    <mergeCell ref="L45:O45"/>
    <mergeCell ref="A49:C49"/>
    <mergeCell ref="A45:F45"/>
    <mergeCell ref="A48:E48"/>
    <mergeCell ref="E7:E8"/>
    <mergeCell ref="F7:F8"/>
    <mergeCell ref="A13:B13"/>
    <mergeCell ref="A14:R14"/>
    <mergeCell ref="A30:B30"/>
    <mergeCell ref="A31:R31"/>
    <mergeCell ref="A34:B34"/>
    <mergeCell ref="A35:R35"/>
    <mergeCell ref="A42:G42"/>
    <mergeCell ref="L42:M42"/>
    <mergeCell ref="A39:E39"/>
    <mergeCell ref="H7:H8"/>
    <mergeCell ref="O1:R1"/>
    <mergeCell ref="A38:B38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2018-08-31T07:09:36Z</cp:lastPrinted>
  <dcterms:created xsi:type="dcterms:W3CDTF">2000-01-05T08:20:30Z</dcterms:created>
  <dcterms:modified xsi:type="dcterms:W3CDTF">2018-08-31T08:14:18Z</dcterms:modified>
  <cp:category/>
  <cp:version/>
  <cp:contentType/>
  <cp:contentStatus/>
</cp:coreProperties>
</file>