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1"/>
  </bookViews>
  <sheets>
    <sheet name="ведомст" sheetId="1" r:id="rId1"/>
    <sheet name="функци" sheetId="2" r:id="rId2"/>
  </sheets>
  <definedNames>
    <definedName name="_xlnm.Print_Titles" localSheetId="0">'ведомст'!$7:$7</definedName>
    <definedName name="_xlnm.Print_Titles" localSheetId="1">'функци'!$3:$7</definedName>
  </definedNames>
  <calcPr fullCalcOnLoad="1"/>
</workbook>
</file>

<file path=xl/sharedStrings.xml><?xml version="1.0" encoding="utf-8"?>
<sst xmlns="http://schemas.openxmlformats.org/spreadsheetml/2006/main" count="463" uniqueCount="92">
  <si>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</si>
  <si>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</si>
  <si>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</si>
  <si>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</si>
  <si>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</si>
  <si>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</si>
  <si>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</si>
  <si>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</si>
  <si>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</si>
  <si>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</si>
  <si>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</si>
  <si>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</si>
  <si>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</si>
  <si>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</si>
  <si>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</si>
  <si>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</si>
  <si>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</si>
  <si>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</si>
  <si>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</si>
  <si>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</si>
  <si>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</si>
  <si>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</si>
  <si>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</si>
  <si>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</si>
  <si>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</si>
  <si>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</si>
  <si>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Глава муниципального образования</t>
  </si>
  <si>
    <t xml:space="preserve">к Решению "О бюджете Вешкельского 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</si>
  <si>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</si>
  <si>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</si>
  <si>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</si>
  <si>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</si>
  <si>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</si>
  <si>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общегосударственные вопросы</t>
  </si>
  <si>
    <t>13</t>
  </si>
  <si>
    <t>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</si>
  <si>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</si>
  <si>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</si>
  <si>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</si>
  <si>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</si>
  <si>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Национальная экономика</t>
  </si>
  <si>
    <t>Дорожное хозяйство(дорожные фонды)</t>
  </si>
  <si>
    <t>09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</si>
  <si>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</si>
  <si>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</si>
  <si>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</si>
  <si>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</si>
  <si>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</si>
  <si>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</si>
  <si>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</si>
  <si>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</si>
  <si>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</si>
  <si>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</si>
  <si>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</si>
  <si>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</si>
  <si>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</si>
  <si>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</si>
  <si>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</si>
  <si>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06 0 4214</t>
  </si>
  <si>
    <t>30 0 5118</t>
  </si>
  <si>
    <t>08 0 7218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</si>
  <si>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</si>
  <si>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</si>
  <si>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</si>
  <si>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</si>
  <si>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</si>
  <si>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</si>
  <si>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</si>
  <si>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</si>
  <si>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</si>
  <si>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за сч цел из РК</t>
  </si>
  <si>
    <t>за сч своих</t>
  </si>
  <si>
    <t>за сч района</t>
  </si>
  <si>
    <t xml:space="preserve">к Решению "О бюджетеВешкельского </t>
  </si>
  <si>
    <t>08 0 6203</t>
  </si>
  <si>
    <t>06 0 6204</t>
  </si>
  <si>
    <t>Реализация государственных функций, связанных с общегосударственным управлением</t>
  </si>
  <si>
    <t>30 0 7501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</si>
  <si>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</si>
  <si>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</si>
  <si>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</si>
  <si>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>Уплата прочих налогов, сборов и иных обязательных платежей</t>
  </si>
  <si>
    <t>852</t>
  </si>
  <si>
    <t>сельского поселения на 2015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</si>
  <si>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2015 год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</si>
  <si>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</si>
  <si>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Ведомственная структура расходов бюджета Вешкельского сельского поселения на 2015 год по разделам и подразделам, целевым статьям и видам расходов классификации расходов бюджетов</t>
  </si>
  <si>
    <t>07 9 4303</t>
  </si>
  <si>
    <t>Софинансирование за счет средств местного бюджета субсидии на мероприятия по сохранению мемориальных, военно–исторических объектов и памятников в рамках государственной программы Республики Карелия «Культура Республики Карелия»</t>
  </si>
  <si>
    <t>03 9 4303</t>
  </si>
  <si>
    <t>Резервные средства</t>
  </si>
  <si>
    <t>870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</si>
</sst>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3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22" borderId="12" xfId="0" applyFont="1" applyFill="1" applyBorder="1" applyAlignment="1">
      <alignment horizontal="left" vertical="top" wrapText="1"/>
    </xf>
    <xf numFmtId="49" fontId="11" fillId="22" borderId="11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1" fillId="2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4" fillId="0" borderId="0" xfId="0" applyNumberFormat="1" applyFont="1" applyAlignment="1">
      <alignment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3" fillId="22" borderId="10" xfId="0" applyNumberFormat="1" applyFont="1" applyFill="1" applyBorder="1" applyAlignment="1">
      <alignment horizontal="left" vertical="top"/>
    </xf>
    <xf numFmtId="49" fontId="3" fillId="22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1" fillId="22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18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3" fillId="22" borderId="10" xfId="0" applyNumberFormat="1" applyFont="1" applyFill="1" applyBorder="1" applyAlignment="1" applyProtection="1">
      <alignment horizontal="center" vertical="top"/>
      <protection locked="0"/>
    </xf>
    <xf numFmtId="49" fontId="3" fillId="22" borderId="17" xfId="0" applyNumberFormat="1" applyFont="1" applyFill="1" applyBorder="1" applyAlignment="1" applyProtection="1">
      <alignment horizontal="center" vertical="top"/>
      <protection locked="0"/>
    </xf>
    <xf numFmtId="49" fontId="3" fillId="22" borderId="17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21" xfId="0" applyNumberFormat="1" applyFont="1" applyBorder="1" applyAlignment="1">
      <alignment vertical="top"/>
    </xf>
    <xf numFmtId="0" fontId="11" fillId="22" borderId="23" xfId="0" applyFont="1" applyFill="1" applyBorder="1" applyAlignment="1">
      <alignment horizontal="left" vertical="top" wrapText="1"/>
    </xf>
    <xf numFmtId="49" fontId="11" fillId="22" borderId="23" xfId="0" applyNumberFormat="1" applyFont="1" applyFill="1" applyBorder="1" applyAlignment="1">
      <alignment horizontal="center" vertical="top"/>
    </xf>
    <xf numFmtId="49" fontId="11" fillId="22" borderId="24" xfId="0" applyNumberFormat="1" applyFont="1" applyFill="1" applyBorder="1" applyAlignment="1">
      <alignment horizontal="center" vertical="top"/>
    </xf>
    <xf numFmtId="49" fontId="11" fillId="22" borderId="25" xfId="0" applyNumberFormat="1" applyFont="1" applyFill="1" applyBorder="1" applyAlignment="1">
      <alignment horizontal="center" vertical="top"/>
    </xf>
    <xf numFmtId="4" fontId="11" fillId="22" borderId="26" xfId="0" applyNumberFormat="1" applyFont="1" applyFill="1" applyBorder="1" applyAlignment="1">
      <alignment vertical="top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wrapText="1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7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>
      <alignment horizontal="left" vertical="top" wrapText="1"/>
    </xf>
    <xf numFmtId="49" fontId="2" fillId="22" borderId="21" xfId="0" applyNumberFormat="1" applyFont="1" applyFill="1" applyBorder="1" applyAlignment="1" applyProtection="1">
      <alignment horizontal="center" vertical="top"/>
      <protection locked="0"/>
    </xf>
    <xf numFmtId="49" fontId="2" fillId="22" borderId="22" xfId="0" applyNumberFormat="1" applyFont="1" applyFill="1" applyBorder="1" applyAlignment="1" applyProtection="1">
      <alignment horizontal="center" vertical="top"/>
      <protection locked="0"/>
    </xf>
    <xf numFmtId="4" fontId="3" fillId="22" borderId="21" xfId="0" applyNumberFormat="1" applyFont="1" applyFill="1" applyBorder="1" applyAlignment="1">
      <alignment vertical="top"/>
    </xf>
    <xf numFmtId="0" fontId="6" fillId="25" borderId="16" xfId="0" applyFont="1" applyFill="1" applyBorder="1" applyAlignment="1">
      <alignment/>
    </xf>
    <xf numFmtId="49" fontId="6" fillId="25" borderId="28" xfId="0" applyNumberFormat="1" applyFont="1" applyFill="1" applyBorder="1" applyAlignment="1" applyProtection="1">
      <alignment horizontal="center" vertical="top"/>
      <protection/>
    </xf>
    <xf numFmtId="49" fontId="6" fillId="25" borderId="10" xfId="0" applyNumberFormat="1" applyFont="1" applyFill="1" applyBorder="1" applyAlignment="1" applyProtection="1">
      <alignment horizontal="center" vertical="top"/>
      <protection locked="0"/>
    </xf>
    <xf numFmtId="4" fontId="6" fillId="25" borderId="10" xfId="0" applyNumberFormat="1" applyFont="1" applyFill="1" applyBorder="1" applyAlignment="1">
      <alignment vertical="top"/>
    </xf>
    <xf numFmtId="0" fontId="13" fillId="0" borderId="16" xfId="0" applyFont="1" applyBorder="1" applyAlignment="1">
      <alignment wrapText="1"/>
    </xf>
    <xf numFmtId="4" fontId="13" fillId="25" borderId="10" xfId="0" applyNumberFormat="1" applyFont="1" applyFill="1" applyBorder="1" applyAlignment="1">
      <alignment vertical="top"/>
    </xf>
    <xf numFmtId="49" fontId="2" fillId="25" borderId="28" xfId="0" applyNumberFormat="1" applyFont="1" applyFill="1" applyBorder="1" applyAlignment="1" applyProtection="1">
      <alignment horizontal="center" vertical="top"/>
      <protection/>
    </xf>
    <xf numFmtId="49" fontId="2" fillId="25" borderId="10" xfId="0" applyNumberFormat="1" applyFont="1" applyFill="1" applyBorder="1" applyAlignment="1" applyProtection="1">
      <alignment horizontal="center" vertical="top"/>
      <protection locked="0"/>
    </xf>
    <xf numFmtId="4" fontId="2" fillId="25" borderId="10" xfId="0" applyNumberFormat="1" applyFont="1" applyFill="1" applyBorder="1" applyAlignment="1">
      <alignment vertical="top"/>
    </xf>
    <xf numFmtId="49" fontId="13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>
      <alignment/>
    </xf>
    <xf numFmtId="49" fontId="6" fillId="25" borderId="11" xfId="0" applyNumberFormat="1" applyFont="1" applyFill="1" applyBorder="1" applyAlignment="1" applyProtection="1">
      <alignment horizontal="center" vertical="top"/>
      <protection locked="0"/>
    </xf>
    <xf numFmtId="49" fontId="6" fillId="25" borderId="27" xfId="0" applyNumberFormat="1" applyFont="1" applyFill="1" applyBorder="1" applyAlignment="1" applyProtection="1">
      <alignment horizontal="center" vertical="top"/>
      <protection locked="0"/>
    </xf>
    <xf numFmtId="180" fontId="6" fillId="25" borderId="10" xfId="0" applyNumberFormat="1" applyFont="1" applyFill="1" applyBorder="1" applyAlignment="1">
      <alignment vertical="top"/>
    </xf>
    <xf numFmtId="0" fontId="9" fillId="25" borderId="16" xfId="0" applyFont="1" applyFill="1" applyBorder="1" applyAlignment="1">
      <alignment wrapText="1"/>
    </xf>
    <xf numFmtId="49" fontId="9" fillId="25" borderId="28" xfId="0" applyNumberFormat="1" applyFont="1" applyFill="1" applyBorder="1" applyAlignment="1" applyProtection="1">
      <alignment horizontal="center" vertical="top"/>
      <protection/>
    </xf>
    <xf numFmtId="49" fontId="9" fillId="25" borderId="10" xfId="0" applyNumberFormat="1" applyFont="1" applyFill="1" applyBorder="1" applyAlignment="1" applyProtection="1">
      <alignment horizontal="center" vertical="top"/>
      <protection locked="0"/>
    </xf>
    <xf numFmtId="0" fontId="13" fillId="25" borderId="18" xfId="0" applyFont="1" applyFill="1" applyBorder="1" applyAlignment="1">
      <alignment wrapText="1"/>
    </xf>
    <xf numFmtId="49" fontId="13" fillId="25" borderId="28" xfId="0" applyNumberFormat="1" applyFont="1" applyFill="1" applyBorder="1" applyAlignment="1" applyProtection="1">
      <alignment horizontal="center"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 locked="0"/>
    </xf>
    <xf numFmtId="4" fontId="9" fillId="25" borderId="10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left" vertical="top" wrapText="1"/>
    </xf>
    <xf numFmtId="49" fontId="9" fillId="0" borderId="29" xfId="0" applyNumberFormat="1" applyFont="1" applyFill="1" applyBorder="1" applyAlignment="1" applyProtection="1">
      <alignment horizontal="center" vertical="top"/>
      <protection/>
    </xf>
    <xf numFmtId="49" fontId="7" fillId="0" borderId="3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3" fillId="24" borderId="2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SheetLayoutView="50" zoomScalePageLayoutView="0" workbookViewId="0" topLeftCell="A4">
      <selection activeCell="G15" sqref="G15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14.75390625" style="0" customWidth="1"/>
    <col min="6" max="6" width="5.125" style="0" customWidth="1"/>
    <col min="7" max="7" width="16.25390625" style="0" customWidth="1"/>
  </cols>
  <sheetData>
    <row r="1" spans="6:8" ht="12.75">
      <c r="F1" s="5" t="s">
        <v>23</v>
      </c>
      <c r="H1" s="3"/>
    </row>
    <row r="2" spans="6:8" ht="12.75">
      <c r="F2" s="4" t="s">
        <v>73</v>
      </c>
      <c r="H2" s="25"/>
    </row>
    <row r="3" spans="6:8" ht="12.75">
      <c r="F3" s="26" t="s">
        <v>83</v>
      </c>
      <c r="H3" s="25"/>
    </row>
    <row r="4" ht="11.25" customHeight="1">
      <c r="G4" s="5"/>
    </row>
    <row r="5" spans="1:7" ht="22.5" customHeight="1">
      <c r="A5" s="131" t="s">
        <v>86</v>
      </c>
      <c r="B5" s="131"/>
      <c r="C5" s="131"/>
      <c r="D5" s="131"/>
      <c r="E5" s="131"/>
      <c r="F5" s="131"/>
      <c r="G5" s="131"/>
    </row>
    <row r="6" spans="1:7" ht="13.5" thickBot="1">
      <c r="A6" s="2"/>
      <c r="B6" s="2"/>
      <c r="C6" s="1"/>
      <c r="D6" s="1"/>
      <c r="E6" s="4"/>
      <c r="F6" s="4"/>
      <c r="G6" s="6" t="s">
        <v>29</v>
      </c>
    </row>
    <row r="7" spans="1:7" ht="86.25" customHeight="1">
      <c r="A7" s="116" t="s">
        <v>0</v>
      </c>
      <c r="B7" s="120" t="s">
        <v>24</v>
      </c>
      <c r="C7" s="123" t="s">
        <v>1</v>
      </c>
      <c r="D7" s="124" t="s">
        <v>6</v>
      </c>
      <c r="E7" s="119" t="s">
        <v>11</v>
      </c>
      <c r="F7" s="125" t="s">
        <v>12</v>
      </c>
      <c r="G7" s="126" t="s">
        <v>13</v>
      </c>
    </row>
    <row r="8" spans="1:7" ht="14.25" customHeight="1" thickBot="1">
      <c r="A8" s="70" t="s">
        <v>22</v>
      </c>
      <c r="B8" s="71" t="s">
        <v>25</v>
      </c>
      <c r="C8" s="54"/>
      <c r="D8" s="54"/>
      <c r="E8" s="72"/>
      <c r="F8" s="55"/>
      <c r="G8" s="73">
        <f>G57</f>
        <v>2404680.7300000004</v>
      </c>
    </row>
    <row r="9" spans="1:7" ht="15" customHeight="1" thickBot="1">
      <c r="A9" s="61" t="s">
        <v>9</v>
      </c>
      <c r="B9" s="129" t="s">
        <v>25</v>
      </c>
      <c r="C9" s="62" t="s">
        <v>2</v>
      </c>
      <c r="D9" s="63"/>
      <c r="E9" s="63"/>
      <c r="F9" s="64"/>
      <c r="G9" s="65">
        <f>G10+G13+G27</f>
        <v>935767.16</v>
      </c>
    </row>
    <row r="10" spans="1:7" ht="24" customHeight="1">
      <c r="A10" s="56" t="s">
        <v>17</v>
      </c>
      <c r="B10" s="31" t="s">
        <v>25</v>
      </c>
      <c r="C10" s="57" t="s">
        <v>2</v>
      </c>
      <c r="D10" s="58" t="s">
        <v>5</v>
      </c>
      <c r="E10" s="58"/>
      <c r="F10" s="59"/>
      <c r="G10" s="60">
        <f>G11</f>
        <v>325767.16000000003</v>
      </c>
    </row>
    <row r="11" spans="1:7" ht="15" customHeight="1">
      <c r="A11" s="48" t="s">
        <v>26</v>
      </c>
      <c r="B11" s="49" t="s">
        <v>25</v>
      </c>
      <c r="C11" s="96" t="s">
        <v>2</v>
      </c>
      <c r="D11" s="20" t="s">
        <v>5</v>
      </c>
      <c r="E11" s="20" t="s">
        <v>43</v>
      </c>
      <c r="F11" s="20"/>
      <c r="G11" s="33">
        <f>G12</f>
        <v>325767.16000000003</v>
      </c>
    </row>
    <row r="12" spans="1:7" ht="25.5" customHeight="1">
      <c r="A12" s="97" t="s">
        <v>44</v>
      </c>
      <c r="B12" s="28" t="s">
        <v>25</v>
      </c>
      <c r="C12" s="98" t="s">
        <v>2</v>
      </c>
      <c r="D12" s="8" t="s">
        <v>5</v>
      </c>
      <c r="E12" s="8" t="s">
        <v>43</v>
      </c>
      <c r="F12" s="8" t="s">
        <v>45</v>
      </c>
      <c r="G12" s="34">
        <f>442000-34560-71672.84-10000</f>
        <v>325767.16000000003</v>
      </c>
    </row>
    <row r="13" spans="1:7" ht="14.25" customHeight="1">
      <c r="A13" s="13" t="s">
        <v>16</v>
      </c>
      <c r="B13" s="31" t="s">
        <v>25</v>
      </c>
      <c r="C13" s="10" t="s">
        <v>2</v>
      </c>
      <c r="D13" s="7" t="s">
        <v>8</v>
      </c>
      <c r="E13" s="7"/>
      <c r="F13" s="44"/>
      <c r="G13" s="36">
        <f>G14+G21+G23+G25</f>
        <v>595000</v>
      </c>
    </row>
    <row r="14" spans="1:7" ht="36.75" customHeight="1">
      <c r="A14" s="83" t="s">
        <v>46</v>
      </c>
      <c r="B14" s="49" t="s">
        <v>25</v>
      </c>
      <c r="C14" s="19" t="s">
        <v>2</v>
      </c>
      <c r="D14" s="20" t="s">
        <v>8</v>
      </c>
      <c r="E14" s="20" t="s">
        <v>47</v>
      </c>
      <c r="F14" s="81"/>
      <c r="G14" s="33">
        <f>SUM(G15:G20)</f>
        <v>543000</v>
      </c>
    </row>
    <row r="15" spans="1:7" ht="12.75" customHeight="1">
      <c r="A15" s="97" t="s">
        <v>44</v>
      </c>
      <c r="B15" s="28" t="s">
        <v>25</v>
      </c>
      <c r="C15" s="98" t="s">
        <v>2</v>
      </c>
      <c r="D15" s="8" t="s">
        <v>8</v>
      </c>
      <c r="E15" s="8" t="s">
        <v>47</v>
      </c>
      <c r="F15" s="8" t="s">
        <v>45</v>
      </c>
      <c r="G15" s="34">
        <f>401000-20000-100000</f>
        <v>281000</v>
      </c>
    </row>
    <row r="16" spans="1:7" ht="29.25" customHeight="1">
      <c r="A16" s="97" t="s">
        <v>48</v>
      </c>
      <c r="B16" s="28" t="s">
        <v>25</v>
      </c>
      <c r="C16" s="98" t="s">
        <v>2</v>
      </c>
      <c r="D16" s="8" t="s">
        <v>8</v>
      </c>
      <c r="E16" s="8" t="s">
        <v>47</v>
      </c>
      <c r="F16" s="99" t="s">
        <v>49</v>
      </c>
      <c r="G16" s="34">
        <v>10000</v>
      </c>
    </row>
    <row r="17" spans="1:7" ht="28.5" customHeight="1">
      <c r="A17" s="97" t="s">
        <v>50</v>
      </c>
      <c r="B17" s="28" t="s">
        <v>25</v>
      </c>
      <c r="C17" s="21" t="s">
        <v>51</v>
      </c>
      <c r="D17" s="45" t="s">
        <v>8</v>
      </c>
      <c r="E17" s="8" t="s">
        <v>47</v>
      </c>
      <c r="F17" s="99" t="s">
        <v>52</v>
      </c>
      <c r="G17" s="34">
        <v>10000</v>
      </c>
    </row>
    <row r="18" spans="1:7" ht="27.75" customHeight="1">
      <c r="A18" s="97" t="s">
        <v>53</v>
      </c>
      <c r="B18" s="28" t="s">
        <v>25</v>
      </c>
      <c r="C18" s="21" t="s">
        <v>2</v>
      </c>
      <c r="D18" s="45" t="s">
        <v>8</v>
      </c>
      <c r="E18" s="8" t="s">
        <v>47</v>
      </c>
      <c r="F18" s="99" t="s">
        <v>54</v>
      </c>
      <c r="G18" s="34">
        <v>222000</v>
      </c>
    </row>
    <row r="19" spans="1:7" ht="12.75" customHeight="1">
      <c r="A19" s="97" t="s">
        <v>55</v>
      </c>
      <c r="B19" s="28" t="s">
        <v>25</v>
      </c>
      <c r="C19" s="21" t="s">
        <v>2</v>
      </c>
      <c r="D19" s="45" t="s">
        <v>8</v>
      </c>
      <c r="E19" s="8" t="s">
        <v>47</v>
      </c>
      <c r="F19" s="99" t="s">
        <v>56</v>
      </c>
      <c r="G19" s="34"/>
    </row>
    <row r="20" spans="1:7" ht="24.75" customHeight="1">
      <c r="A20" s="97" t="s">
        <v>81</v>
      </c>
      <c r="B20" s="28" t="s">
        <v>25</v>
      </c>
      <c r="C20" s="21" t="s">
        <v>2</v>
      </c>
      <c r="D20" s="45" t="s">
        <v>8</v>
      </c>
      <c r="E20" s="8" t="s">
        <v>47</v>
      </c>
      <c r="F20" s="99" t="s">
        <v>82</v>
      </c>
      <c r="G20" s="34">
        <v>20000</v>
      </c>
    </row>
    <row r="21" spans="1:7" ht="66" customHeight="1">
      <c r="A21" s="22" t="s">
        <v>85</v>
      </c>
      <c r="B21" s="49" t="s">
        <v>25</v>
      </c>
      <c r="C21" s="23" t="s">
        <v>2</v>
      </c>
      <c r="D21" s="20" t="s">
        <v>8</v>
      </c>
      <c r="E21" s="114" t="s">
        <v>74</v>
      </c>
      <c r="F21" s="81"/>
      <c r="G21" s="33">
        <f>G22</f>
        <v>20000</v>
      </c>
    </row>
    <row r="22" spans="1:9" ht="23.25" customHeight="1">
      <c r="A22" s="39" t="s">
        <v>28</v>
      </c>
      <c r="B22" s="28" t="s">
        <v>25</v>
      </c>
      <c r="C22" s="11" t="s">
        <v>2</v>
      </c>
      <c r="D22" s="8" t="s">
        <v>8</v>
      </c>
      <c r="E22" s="8" t="s">
        <v>74</v>
      </c>
      <c r="F22" s="8" t="s">
        <v>57</v>
      </c>
      <c r="G22" s="34">
        <v>20000</v>
      </c>
      <c r="I22" s="50"/>
    </row>
    <row r="23" spans="1:7" ht="30" customHeight="1">
      <c r="A23" s="24" t="s">
        <v>30</v>
      </c>
      <c r="B23" s="49" t="s">
        <v>25</v>
      </c>
      <c r="C23" s="19" t="s">
        <v>2</v>
      </c>
      <c r="D23" s="20" t="s">
        <v>8</v>
      </c>
      <c r="E23" s="20" t="s">
        <v>75</v>
      </c>
      <c r="F23" s="20"/>
      <c r="G23" s="33">
        <f>G24</f>
        <v>30000</v>
      </c>
    </row>
    <row r="24" spans="1:7" ht="12.75">
      <c r="A24" s="39" t="s">
        <v>28</v>
      </c>
      <c r="B24" s="28" t="s">
        <v>25</v>
      </c>
      <c r="C24" s="11" t="s">
        <v>2</v>
      </c>
      <c r="D24" s="8" t="s">
        <v>8</v>
      </c>
      <c r="E24" s="8" t="s">
        <v>75</v>
      </c>
      <c r="F24" s="8" t="s">
        <v>57</v>
      </c>
      <c r="G24" s="34">
        <v>30000</v>
      </c>
    </row>
    <row r="25" spans="1:7" ht="51">
      <c r="A25" s="66" t="s">
        <v>36</v>
      </c>
      <c r="B25" s="49" t="s">
        <v>25</v>
      </c>
      <c r="C25" s="67" t="s">
        <v>2</v>
      </c>
      <c r="D25" s="68" t="s">
        <v>8</v>
      </c>
      <c r="E25" s="68" t="s">
        <v>58</v>
      </c>
      <c r="F25" s="68"/>
      <c r="G25" s="69">
        <f>G26</f>
        <v>2000</v>
      </c>
    </row>
    <row r="26" spans="1:7" ht="25.5">
      <c r="A26" s="97" t="s">
        <v>53</v>
      </c>
      <c r="B26" s="28" t="s">
        <v>25</v>
      </c>
      <c r="C26" s="21" t="s">
        <v>2</v>
      </c>
      <c r="D26" s="8" t="s">
        <v>8</v>
      </c>
      <c r="E26" s="8" t="s">
        <v>58</v>
      </c>
      <c r="F26" s="45" t="s">
        <v>54</v>
      </c>
      <c r="G26" s="34">
        <v>2000</v>
      </c>
    </row>
    <row r="27" spans="1:7" ht="12.75">
      <c r="A27" s="42" t="s">
        <v>33</v>
      </c>
      <c r="B27" s="31" t="s">
        <v>25</v>
      </c>
      <c r="C27" s="43" t="s">
        <v>2</v>
      </c>
      <c r="D27" s="7" t="s">
        <v>34</v>
      </c>
      <c r="E27" s="7"/>
      <c r="F27" s="44"/>
      <c r="G27" s="36">
        <f>G28</f>
        <v>15000</v>
      </c>
    </row>
    <row r="28" spans="1:7" ht="25.5">
      <c r="A28" s="115" t="s">
        <v>76</v>
      </c>
      <c r="B28" s="49" t="s">
        <v>25</v>
      </c>
      <c r="C28" s="23" t="s">
        <v>2</v>
      </c>
      <c r="D28" s="20" t="s">
        <v>34</v>
      </c>
      <c r="E28" s="114" t="s">
        <v>77</v>
      </c>
      <c r="F28" s="46"/>
      <c r="G28" s="33">
        <f>G29+G30</f>
        <v>15000</v>
      </c>
    </row>
    <row r="29" spans="1:7" ht="25.5">
      <c r="A29" s="97" t="s">
        <v>53</v>
      </c>
      <c r="B29" s="28" t="s">
        <v>25</v>
      </c>
      <c r="C29" s="21" t="s">
        <v>2</v>
      </c>
      <c r="D29" s="8" t="s">
        <v>34</v>
      </c>
      <c r="E29" s="8" t="s">
        <v>77</v>
      </c>
      <c r="F29" s="45" t="s">
        <v>54</v>
      </c>
      <c r="G29" s="34">
        <v>5000</v>
      </c>
    </row>
    <row r="30" spans="1:7" ht="12.75">
      <c r="A30" s="97" t="s">
        <v>90</v>
      </c>
      <c r="B30" s="28" t="s">
        <v>25</v>
      </c>
      <c r="C30" s="21" t="s">
        <v>2</v>
      </c>
      <c r="D30" s="8" t="s">
        <v>34</v>
      </c>
      <c r="E30" s="8" t="s">
        <v>77</v>
      </c>
      <c r="F30" s="45" t="s">
        <v>91</v>
      </c>
      <c r="G30" s="34">
        <v>10000</v>
      </c>
    </row>
    <row r="31" spans="1:7" ht="20.25" customHeight="1">
      <c r="A31" s="15" t="s">
        <v>18</v>
      </c>
      <c r="B31" s="129" t="s">
        <v>25</v>
      </c>
      <c r="C31" s="16" t="s">
        <v>5</v>
      </c>
      <c r="D31" s="51"/>
      <c r="E31" s="51"/>
      <c r="F31" s="52"/>
      <c r="G31" s="37">
        <f>G32</f>
        <v>76000</v>
      </c>
    </row>
    <row r="32" spans="1:7" ht="12.75">
      <c r="A32" s="13" t="s">
        <v>19</v>
      </c>
      <c r="B32" s="31" t="s">
        <v>25</v>
      </c>
      <c r="C32" s="10" t="s">
        <v>5</v>
      </c>
      <c r="D32" s="7" t="s">
        <v>7</v>
      </c>
      <c r="E32" s="7"/>
      <c r="F32" s="44"/>
      <c r="G32" s="36">
        <f>G33</f>
        <v>76000</v>
      </c>
    </row>
    <row r="33" spans="1:7" ht="25.5" customHeight="1">
      <c r="A33" s="91" t="s">
        <v>20</v>
      </c>
      <c r="B33" s="49" t="s">
        <v>25</v>
      </c>
      <c r="C33" s="96" t="s">
        <v>5</v>
      </c>
      <c r="D33" s="20" t="s">
        <v>7</v>
      </c>
      <c r="E33" s="20" t="s">
        <v>59</v>
      </c>
      <c r="F33" s="20"/>
      <c r="G33" s="33">
        <f>G34+G35</f>
        <v>76000</v>
      </c>
    </row>
    <row r="34" spans="1:9" ht="24.75" customHeight="1">
      <c r="A34" s="97" t="s">
        <v>44</v>
      </c>
      <c r="B34" s="28" t="s">
        <v>25</v>
      </c>
      <c r="C34" s="98" t="s">
        <v>5</v>
      </c>
      <c r="D34" s="8" t="s">
        <v>7</v>
      </c>
      <c r="E34" s="8" t="s">
        <v>59</v>
      </c>
      <c r="F34" s="8" t="s">
        <v>45</v>
      </c>
      <c r="G34" s="34">
        <v>73000</v>
      </c>
      <c r="I34" s="50"/>
    </row>
    <row r="35" spans="1:9" ht="30" customHeight="1">
      <c r="A35" s="97" t="s">
        <v>53</v>
      </c>
      <c r="B35" s="28" t="s">
        <v>25</v>
      </c>
      <c r="C35" s="98" t="s">
        <v>5</v>
      </c>
      <c r="D35" s="8" t="s">
        <v>7</v>
      </c>
      <c r="E35" s="8" t="s">
        <v>59</v>
      </c>
      <c r="F35" s="8" t="s">
        <v>54</v>
      </c>
      <c r="G35" s="34">
        <v>3000</v>
      </c>
      <c r="I35" s="50"/>
    </row>
    <row r="36" spans="1:7" ht="13.5" customHeight="1">
      <c r="A36" s="74" t="s">
        <v>37</v>
      </c>
      <c r="B36" s="129" t="s">
        <v>25</v>
      </c>
      <c r="C36" s="75" t="s">
        <v>7</v>
      </c>
      <c r="D36" s="76"/>
      <c r="E36" s="76"/>
      <c r="F36" s="77"/>
      <c r="G36" s="78">
        <f>G37</f>
        <v>6000</v>
      </c>
    </row>
    <row r="37" spans="1:7" ht="16.5" customHeight="1">
      <c r="A37" s="79" t="s">
        <v>38</v>
      </c>
      <c r="B37" s="31" t="s">
        <v>25</v>
      </c>
      <c r="C37" s="43" t="s">
        <v>7</v>
      </c>
      <c r="D37" s="7" t="s">
        <v>35</v>
      </c>
      <c r="E37" s="7"/>
      <c r="F37" s="80"/>
      <c r="G37" s="36">
        <f>G38</f>
        <v>6000</v>
      </c>
    </row>
    <row r="38" spans="1:7" ht="14.25" customHeight="1">
      <c r="A38" s="22" t="s">
        <v>39</v>
      </c>
      <c r="B38" s="49" t="s">
        <v>25</v>
      </c>
      <c r="C38" s="23" t="s">
        <v>7</v>
      </c>
      <c r="D38" s="20" t="s">
        <v>35</v>
      </c>
      <c r="E38" s="20" t="s">
        <v>60</v>
      </c>
      <c r="F38" s="81"/>
      <c r="G38" s="33">
        <f>G39</f>
        <v>6000</v>
      </c>
    </row>
    <row r="39" spans="1:7" ht="25.5">
      <c r="A39" s="97" t="s">
        <v>53</v>
      </c>
      <c r="B39" s="28" t="s">
        <v>25</v>
      </c>
      <c r="C39" s="21" t="s">
        <v>7</v>
      </c>
      <c r="D39" s="8" t="s">
        <v>35</v>
      </c>
      <c r="E39" s="8" t="s">
        <v>60</v>
      </c>
      <c r="F39" s="82" t="s">
        <v>54</v>
      </c>
      <c r="G39" s="34">
        <v>6000</v>
      </c>
    </row>
    <row r="40" spans="1:7" ht="24.75" customHeight="1">
      <c r="A40" s="15" t="s">
        <v>40</v>
      </c>
      <c r="B40" s="129" t="s">
        <v>25</v>
      </c>
      <c r="C40" s="18" t="s">
        <v>8</v>
      </c>
      <c r="D40" s="84"/>
      <c r="E40" s="84"/>
      <c r="F40" s="85"/>
      <c r="G40" s="86">
        <f>G41</f>
        <v>755680.73</v>
      </c>
    </row>
    <row r="41" spans="1:7" ht="18.75" customHeight="1">
      <c r="A41" s="87" t="s">
        <v>41</v>
      </c>
      <c r="B41" s="31" t="s">
        <v>25</v>
      </c>
      <c r="C41" s="88" t="s">
        <v>8</v>
      </c>
      <c r="D41" s="89" t="s">
        <v>42</v>
      </c>
      <c r="E41" s="89"/>
      <c r="F41" s="89"/>
      <c r="G41" s="90">
        <f>G42</f>
        <v>755680.73</v>
      </c>
    </row>
    <row r="42" spans="1:7" ht="21.75" customHeight="1">
      <c r="A42" s="104" t="s">
        <v>61</v>
      </c>
      <c r="B42" s="29" t="s">
        <v>25</v>
      </c>
      <c r="C42" s="105" t="s">
        <v>8</v>
      </c>
      <c r="D42" s="106" t="s">
        <v>42</v>
      </c>
      <c r="E42" s="106" t="s">
        <v>62</v>
      </c>
      <c r="F42" s="106"/>
      <c r="G42" s="110">
        <f>G43+G45</f>
        <v>755680.73</v>
      </c>
    </row>
    <row r="43" spans="1:7" ht="24" customHeight="1">
      <c r="A43" s="107" t="s">
        <v>63</v>
      </c>
      <c r="B43" s="30" t="s">
        <v>25</v>
      </c>
      <c r="C43" s="108" t="s">
        <v>8</v>
      </c>
      <c r="D43" s="109" t="s">
        <v>42</v>
      </c>
      <c r="E43" s="109" t="s">
        <v>64</v>
      </c>
      <c r="F43" s="109"/>
      <c r="G43" s="92">
        <f>G44</f>
        <v>100000</v>
      </c>
    </row>
    <row r="44" spans="1:7" ht="12.75" customHeight="1">
      <c r="A44" s="97" t="s">
        <v>53</v>
      </c>
      <c r="B44" s="28" t="s">
        <v>25</v>
      </c>
      <c r="C44" s="93" t="s">
        <v>8</v>
      </c>
      <c r="D44" s="94" t="s">
        <v>42</v>
      </c>
      <c r="E44" s="94" t="s">
        <v>64</v>
      </c>
      <c r="F44" s="94" t="s">
        <v>54</v>
      </c>
      <c r="G44" s="95">
        <v>100000</v>
      </c>
    </row>
    <row r="45" spans="1:7" ht="21" customHeight="1">
      <c r="A45" s="107" t="s">
        <v>65</v>
      </c>
      <c r="B45" s="30" t="s">
        <v>25</v>
      </c>
      <c r="C45" s="108" t="s">
        <v>8</v>
      </c>
      <c r="D45" s="109" t="s">
        <v>42</v>
      </c>
      <c r="E45" s="109" t="s">
        <v>66</v>
      </c>
      <c r="F45" s="109"/>
      <c r="G45" s="92">
        <f>G46</f>
        <v>655680.73</v>
      </c>
    </row>
    <row r="46" spans="1:7" ht="25.5">
      <c r="A46" s="97" t="s">
        <v>53</v>
      </c>
      <c r="B46" s="28" t="s">
        <v>25</v>
      </c>
      <c r="C46" s="93" t="s">
        <v>8</v>
      </c>
      <c r="D46" s="94" t="s">
        <v>42</v>
      </c>
      <c r="E46" s="94" t="s">
        <v>66</v>
      </c>
      <c r="F46" s="94" t="s">
        <v>54</v>
      </c>
      <c r="G46" s="95">
        <f>755680.73-G44</f>
        <v>655680.73</v>
      </c>
    </row>
    <row r="47" spans="1:7" ht="18" customHeight="1">
      <c r="A47" s="15" t="s">
        <v>15</v>
      </c>
      <c r="B47" s="129" t="s">
        <v>25</v>
      </c>
      <c r="C47" s="18" t="s">
        <v>4</v>
      </c>
      <c r="D47" s="17"/>
      <c r="E47" s="17"/>
      <c r="F47" s="47"/>
      <c r="G47" s="37">
        <f>G48</f>
        <v>176672.84</v>
      </c>
    </row>
    <row r="48" spans="1:7" ht="12.75">
      <c r="A48" s="100" t="s">
        <v>78</v>
      </c>
      <c r="B48" s="31" t="s">
        <v>25</v>
      </c>
      <c r="C48" s="101" t="s">
        <v>4</v>
      </c>
      <c r="D48" s="89" t="s">
        <v>2</v>
      </c>
      <c r="E48" s="89"/>
      <c r="F48" s="102"/>
      <c r="G48" s="103">
        <f>G49</f>
        <v>176672.84</v>
      </c>
    </row>
    <row r="49" spans="1:7" ht="38.25">
      <c r="A49" s="130" t="s">
        <v>79</v>
      </c>
      <c r="B49" s="30" t="s">
        <v>25</v>
      </c>
      <c r="C49" s="19" t="s">
        <v>4</v>
      </c>
      <c r="D49" s="20" t="s">
        <v>2</v>
      </c>
      <c r="E49" s="20" t="s">
        <v>80</v>
      </c>
      <c r="F49" s="46"/>
      <c r="G49" s="33">
        <f>G50</f>
        <v>176672.84</v>
      </c>
    </row>
    <row r="50" spans="1:7" ht="25.5">
      <c r="A50" s="97" t="s">
        <v>53</v>
      </c>
      <c r="B50" s="28" t="s">
        <v>25</v>
      </c>
      <c r="C50" s="11" t="s">
        <v>4</v>
      </c>
      <c r="D50" s="8" t="s">
        <v>2</v>
      </c>
      <c r="E50" s="8" t="s">
        <v>80</v>
      </c>
      <c r="F50" s="45" t="s">
        <v>54</v>
      </c>
      <c r="G50" s="34">
        <v>176672.84</v>
      </c>
    </row>
    <row r="51" spans="1:7" ht="25.5" customHeight="1">
      <c r="A51" s="15" t="s">
        <v>31</v>
      </c>
      <c r="B51" s="129" t="s">
        <v>25</v>
      </c>
      <c r="C51" s="16" t="s">
        <v>3</v>
      </c>
      <c r="D51" s="17"/>
      <c r="E51" s="17"/>
      <c r="F51" s="47"/>
      <c r="G51" s="37">
        <f>G52</f>
        <v>454560</v>
      </c>
    </row>
    <row r="52" spans="1:7" ht="21.75" customHeight="1">
      <c r="A52" s="14" t="s">
        <v>14</v>
      </c>
      <c r="B52" s="31" t="s">
        <v>25</v>
      </c>
      <c r="C52" s="12" t="s">
        <v>3</v>
      </c>
      <c r="D52" s="7" t="s">
        <v>2</v>
      </c>
      <c r="E52" s="7"/>
      <c r="F52" s="80"/>
      <c r="G52" s="36">
        <f>G53+G55</f>
        <v>454560</v>
      </c>
    </row>
    <row r="53" spans="1:7" ht="15.75" customHeight="1">
      <c r="A53" s="111" t="s">
        <v>32</v>
      </c>
      <c r="B53" s="29" t="s">
        <v>25</v>
      </c>
      <c r="C53" s="112" t="s">
        <v>3</v>
      </c>
      <c r="D53" s="9" t="s">
        <v>2</v>
      </c>
      <c r="E53" s="9" t="s">
        <v>67</v>
      </c>
      <c r="F53" s="9"/>
      <c r="G53" s="35">
        <f>G54</f>
        <v>400000</v>
      </c>
    </row>
    <row r="54" spans="1:7" ht="51">
      <c r="A54" s="97" t="s">
        <v>68</v>
      </c>
      <c r="B54" s="28" t="s">
        <v>25</v>
      </c>
      <c r="C54" s="113" t="s">
        <v>3</v>
      </c>
      <c r="D54" s="8" t="s">
        <v>2</v>
      </c>
      <c r="E54" s="8" t="s">
        <v>67</v>
      </c>
      <c r="F54" s="8" t="s">
        <v>69</v>
      </c>
      <c r="G54" s="38">
        <v>400000</v>
      </c>
    </row>
    <row r="55" spans="1:7" ht="63.75">
      <c r="A55" s="24" t="s">
        <v>88</v>
      </c>
      <c r="B55" s="30" t="s">
        <v>25</v>
      </c>
      <c r="C55" s="19" t="s">
        <v>3</v>
      </c>
      <c r="D55" s="20" t="s">
        <v>2</v>
      </c>
      <c r="E55" s="20" t="s">
        <v>87</v>
      </c>
      <c r="F55" s="46"/>
      <c r="G55" s="33">
        <f>G56</f>
        <v>54560</v>
      </c>
    </row>
    <row r="56" spans="1:7" ht="25.5">
      <c r="A56" s="97" t="s">
        <v>53</v>
      </c>
      <c r="B56" s="28" t="s">
        <v>25</v>
      </c>
      <c r="C56" s="11" t="s">
        <v>3</v>
      </c>
      <c r="D56" s="8" t="s">
        <v>2</v>
      </c>
      <c r="E56" s="8" t="s">
        <v>87</v>
      </c>
      <c r="F56" s="45" t="s">
        <v>54</v>
      </c>
      <c r="G56" s="34">
        <v>54560</v>
      </c>
    </row>
    <row r="57" spans="1:7" ht="16.5" customHeight="1">
      <c r="A57" s="27" t="s">
        <v>10</v>
      </c>
      <c r="B57" s="129" t="s">
        <v>25</v>
      </c>
      <c r="C57" s="40"/>
      <c r="D57" s="40"/>
      <c r="E57" s="41"/>
      <c r="F57" s="53"/>
      <c r="G57" s="37">
        <f>G9+G31+G36+G40+G47+G51</f>
        <v>2404680.7300000004</v>
      </c>
    </row>
  </sheetData>
  <sheetProtection/>
  <mergeCells count="1">
    <mergeCell ref="A5:G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7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50" zoomScalePageLayoutView="0" workbookViewId="0" topLeftCell="A1">
      <selection activeCell="A62" sqref="A62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6" width="15.00390625" style="0" customWidth="1"/>
    <col min="7" max="7" width="11.625" style="0" customWidth="1"/>
  </cols>
  <sheetData>
    <row r="1" ht="12.75">
      <c r="E1" s="5" t="s">
        <v>21</v>
      </c>
    </row>
    <row r="2" spans="5:11" ht="12" customHeight="1">
      <c r="E2" s="4" t="s">
        <v>27</v>
      </c>
      <c r="G2" s="25"/>
      <c r="H2" s="25"/>
      <c r="I2" s="25"/>
      <c r="J2" s="25"/>
      <c r="K2" s="25"/>
    </row>
    <row r="3" spans="5:11" ht="12.75">
      <c r="E3" s="26" t="s">
        <v>83</v>
      </c>
      <c r="G3" s="25"/>
      <c r="H3" s="25"/>
      <c r="I3" s="25"/>
      <c r="J3" s="25"/>
      <c r="K3" s="25"/>
    </row>
    <row r="4" spans="6:11" ht="6" customHeight="1">
      <c r="F4" s="25"/>
      <c r="G4" s="25"/>
      <c r="H4" s="25"/>
      <c r="I4" s="25"/>
      <c r="J4" s="25"/>
      <c r="K4" s="25"/>
    </row>
    <row r="5" spans="1:6" ht="26.25" customHeight="1">
      <c r="A5" s="131" t="s">
        <v>84</v>
      </c>
      <c r="B5" s="131"/>
      <c r="C5" s="131"/>
      <c r="D5" s="131"/>
      <c r="E5" s="131"/>
      <c r="F5" s="131"/>
    </row>
    <row r="6" spans="1:6" ht="11.25" customHeight="1" thickBot="1">
      <c r="A6" s="2"/>
      <c r="B6" s="1"/>
      <c r="C6" s="1"/>
      <c r="D6" s="4"/>
      <c r="E6" s="4"/>
      <c r="F6" s="6" t="s">
        <v>29</v>
      </c>
    </row>
    <row r="7" spans="1:6" ht="48.75" customHeight="1" thickBot="1">
      <c r="A7" s="116" t="s">
        <v>0</v>
      </c>
      <c r="B7" s="117" t="s">
        <v>1</v>
      </c>
      <c r="C7" s="118" t="s">
        <v>6</v>
      </c>
      <c r="D7" s="119" t="s">
        <v>11</v>
      </c>
      <c r="E7" s="121" t="s">
        <v>12</v>
      </c>
      <c r="F7" s="122" t="s">
        <v>13</v>
      </c>
    </row>
    <row r="8" spans="1:6" ht="16.5" thickBot="1">
      <c r="A8" s="61" t="s">
        <v>9</v>
      </c>
      <c r="B8" s="62" t="s">
        <v>2</v>
      </c>
      <c r="C8" s="63"/>
      <c r="D8" s="63"/>
      <c r="E8" s="64"/>
      <c r="F8" s="65">
        <f>F9+F12+F26</f>
        <v>935767.16</v>
      </c>
    </row>
    <row r="9" spans="1:6" ht="27.75" customHeight="1">
      <c r="A9" s="56" t="s">
        <v>17</v>
      </c>
      <c r="B9" s="57" t="s">
        <v>2</v>
      </c>
      <c r="C9" s="58" t="s">
        <v>5</v>
      </c>
      <c r="D9" s="58"/>
      <c r="E9" s="59"/>
      <c r="F9" s="60">
        <f>F10</f>
        <v>325767.16000000003</v>
      </c>
    </row>
    <row r="10" spans="1:6" ht="15.75" customHeight="1">
      <c r="A10" s="48" t="s">
        <v>26</v>
      </c>
      <c r="B10" s="96" t="s">
        <v>2</v>
      </c>
      <c r="C10" s="20" t="s">
        <v>5</v>
      </c>
      <c r="D10" s="20" t="s">
        <v>43</v>
      </c>
      <c r="E10" s="20"/>
      <c r="F10" s="33">
        <f>F11</f>
        <v>325767.16000000003</v>
      </c>
    </row>
    <row r="11" spans="1:6" ht="28.5" customHeight="1">
      <c r="A11" s="97" t="s">
        <v>44</v>
      </c>
      <c r="B11" s="98" t="s">
        <v>2</v>
      </c>
      <c r="C11" s="8" t="s">
        <v>5</v>
      </c>
      <c r="D11" s="8" t="s">
        <v>43</v>
      </c>
      <c r="E11" s="8" t="s">
        <v>45</v>
      </c>
      <c r="F11" s="34">
        <f>442000-34560-71672.84-10000</f>
        <v>325767.16000000003</v>
      </c>
    </row>
    <row r="12" spans="1:6" ht="14.25" customHeight="1">
      <c r="A12" s="13" t="s">
        <v>16</v>
      </c>
      <c r="B12" s="10" t="s">
        <v>2</v>
      </c>
      <c r="C12" s="7" t="s">
        <v>8</v>
      </c>
      <c r="D12" s="7"/>
      <c r="E12" s="44"/>
      <c r="F12" s="36">
        <f>F13+F20+F22+F24</f>
        <v>595000</v>
      </c>
    </row>
    <row r="13" spans="1:6" ht="29.25" customHeight="1">
      <c r="A13" s="83" t="s">
        <v>46</v>
      </c>
      <c r="B13" s="19" t="s">
        <v>2</v>
      </c>
      <c r="C13" s="20" t="s">
        <v>8</v>
      </c>
      <c r="D13" s="20" t="s">
        <v>47</v>
      </c>
      <c r="E13" s="81"/>
      <c r="F13" s="33">
        <f>SUM(F14:F19)</f>
        <v>543000</v>
      </c>
    </row>
    <row r="14" spans="1:6" ht="28.5" customHeight="1">
      <c r="A14" s="97" t="s">
        <v>44</v>
      </c>
      <c r="B14" s="98" t="s">
        <v>2</v>
      </c>
      <c r="C14" s="8" t="s">
        <v>8</v>
      </c>
      <c r="D14" s="8" t="s">
        <v>47</v>
      </c>
      <c r="E14" s="8" t="s">
        <v>45</v>
      </c>
      <c r="F14" s="34">
        <f>401000-20000-100000</f>
        <v>281000</v>
      </c>
    </row>
    <row r="15" spans="1:6" ht="28.5" customHeight="1">
      <c r="A15" s="97" t="s">
        <v>48</v>
      </c>
      <c r="B15" s="98" t="s">
        <v>2</v>
      </c>
      <c r="C15" s="8" t="s">
        <v>8</v>
      </c>
      <c r="D15" s="8" t="s">
        <v>47</v>
      </c>
      <c r="E15" s="99" t="s">
        <v>49</v>
      </c>
      <c r="F15" s="34">
        <v>10000</v>
      </c>
    </row>
    <row r="16" spans="1:6" ht="12.75" customHeight="1">
      <c r="A16" s="97" t="s">
        <v>50</v>
      </c>
      <c r="B16" s="21" t="s">
        <v>51</v>
      </c>
      <c r="C16" s="45" t="s">
        <v>8</v>
      </c>
      <c r="D16" s="8" t="s">
        <v>47</v>
      </c>
      <c r="E16" s="99" t="s">
        <v>52</v>
      </c>
      <c r="F16" s="34">
        <v>10000</v>
      </c>
    </row>
    <row r="17" spans="1:6" ht="21.75" customHeight="1">
      <c r="A17" s="97" t="s">
        <v>53</v>
      </c>
      <c r="B17" s="21" t="s">
        <v>2</v>
      </c>
      <c r="C17" s="45" t="s">
        <v>8</v>
      </c>
      <c r="D17" s="8" t="s">
        <v>47</v>
      </c>
      <c r="E17" s="99" t="s">
        <v>54</v>
      </c>
      <c r="F17" s="34">
        <v>222000</v>
      </c>
    </row>
    <row r="18" spans="1:6" ht="14.25" customHeight="1">
      <c r="A18" s="97" t="s">
        <v>55</v>
      </c>
      <c r="B18" s="21" t="s">
        <v>2</v>
      </c>
      <c r="C18" s="45" t="s">
        <v>8</v>
      </c>
      <c r="D18" s="8" t="s">
        <v>47</v>
      </c>
      <c r="E18" s="99" t="s">
        <v>56</v>
      </c>
      <c r="F18" s="34"/>
    </row>
    <row r="19" spans="1:6" ht="15" customHeight="1">
      <c r="A19" s="97" t="s">
        <v>81</v>
      </c>
      <c r="B19" s="21" t="s">
        <v>2</v>
      </c>
      <c r="C19" s="45" t="s">
        <v>8</v>
      </c>
      <c r="D19" s="8" t="s">
        <v>47</v>
      </c>
      <c r="E19" s="99" t="s">
        <v>82</v>
      </c>
      <c r="F19" s="34">
        <v>20000</v>
      </c>
    </row>
    <row r="20" spans="1:6" ht="33.75" customHeight="1">
      <c r="A20" s="22" t="s">
        <v>85</v>
      </c>
      <c r="B20" s="23" t="s">
        <v>2</v>
      </c>
      <c r="C20" s="20" t="s">
        <v>8</v>
      </c>
      <c r="D20" s="114" t="s">
        <v>74</v>
      </c>
      <c r="E20" s="81"/>
      <c r="F20" s="33">
        <f>F21</f>
        <v>20000</v>
      </c>
    </row>
    <row r="21" spans="1:8" ht="14.25" customHeight="1">
      <c r="A21" s="39" t="s">
        <v>28</v>
      </c>
      <c r="B21" s="11" t="s">
        <v>2</v>
      </c>
      <c r="C21" s="8" t="s">
        <v>8</v>
      </c>
      <c r="D21" s="8" t="s">
        <v>74</v>
      </c>
      <c r="E21" s="8" t="s">
        <v>57</v>
      </c>
      <c r="F21" s="34">
        <v>20000</v>
      </c>
      <c r="H21" s="50"/>
    </row>
    <row r="22" spans="1:6" ht="30" customHeight="1">
      <c r="A22" s="24" t="s">
        <v>30</v>
      </c>
      <c r="B22" s="19" t="s">
        <v>2</v>
      </c>
      <c r="C22" s="20" t="s">
        <v>8</v>
      </c>
      <c r="D22" s="20" t="s">
        <v>75</v>
      </c>
      <c r="E22" s="20"/>
      <c r="F22" s="33">
        <f>F23</f>
        <v>30000</v>
      </c>
    </row>
    <row r="23" spans="1:6" ht="15.75" customHeight="1">
      <c r="A23" s="39" t="s">
        <v>28</v>
      </c>
      <c r="B23" s="11" t="s">
        <v>2</v>
      </c>
      <c r="C23" s="8" t="s">
        <v>8</v>
      </c>
      <c r="D23" s="8" t="s">
        <v>75</v>
      </c>
      <c r="E23" s="8" t="s">
        <v>57</v>
      </c>
      <c r="F23" s="34">
        <v>30000</v>
      </c>
    </row>
    <row r="24" spans="1:6" ht="42.75" customHeight="1">
      <c r="A24" s="66" t="s">
        <v>36</v>
      </c>
      <c r="B24" s="67" t="s">
        <v>2</v>
      </c>
      <c r="C24" s="68" t="s">
        <v>8</v>
      </c>
      <c r="D24" s="68" t="s">
        <v>58</v>
      </c>
      <c r="E24" s="68"/>
      <c r="F24" s="69">
        <f>F25</f>
        <v>2000</v>
      </c>
    </row>
    <row r="25" spans="1:6" ht="16.5" customHeight="1">
      <c r="A25" s="97" t="s">
        <v>53</v>
      </c>
      <c r="B25" s="21" t="s">
        <v>2</v>
      </c>
      <c r="C25" s="8" t="s">
        <v>8</v>
      </c>
      <c r="D25" s="8" t="s">
        <v>58</v>
      </c>
      <c r="E25" s="45" t="s">
        <v>54</v>
      </c>
      <c r="F25" s="34">
        <v>2000</v>
      </c>
    </row>
    <row r="26" spans="1:6" ht="16.5" customHeight="1">
      <c r="A26" s="42" t="s">
        <v>33</v>
      </c>
      <c r="B26" s="43" t="s">
        <v>2</v>
      </c>
      <c r="C26" s="7" t="s">
        <v>34</v>
      </c>
      <c r="D26" s="7"/>
      <c r="E26" s="44"/>
      <c r="F26" s="36">
        <f>F27</f>
        <v>15000</v>
      </c>
    </row>
    <row r="27" spans="1:6" ht="16.5" customHeight="1">
      <c r="A27" s="115" t="s">
        <v>76</v>
      </c>
      <c r="B27" s="23" t="s">
        <v>2</v>
      </c>
      <c r="C27" s="20" t="s">
        <v>34</v>
      </c>
      <c r="D27" s="114" t="s">
        <v>77</v>
      </c>
      <c r="E27" s="46"/>
      <c r="F27" s="33">
        <f>F28+F29</f>
        <v>15000</v>
      </c>
    </row>
    <row r="28" spans="1:6" ht="16.5" customHeight="1">
      <c r="A28" s="97" t="s">
        <v>53</v>
      </c>
      <c r="B28" s="21" t="s">
        <v>2</v>
      </c>
      <c r="C28" s="8" t="s">
        <v>34</v>
      </c>
      <c r="D28" s="8" t="s">
        <v>77</v>
      </c>
      <c r="E28" s="45" t="s">
        <v>54</v>
      </c>
      <c r="F28" s="34">
        <v>5000</v>
      </c>
    </row>
    <row r="29" spans="1:6" ht="16.5" customHeight="1">
      <c r="A29" s="97" t="s">
        <v>90</v>
      </c>
      <c r="B29" s="21" t="s">
        <v>2</v>
      </c>
      <c r="C29" s="8" t="s">
        <v>34</v>
      </c>
      <c r="D29" s="8" t="s">
        <v>77</v>
      </c>
      <c r="E29" s="45" t="s">
        <v>91</v>
      </c>
      <c r="F29" s="34">
        <v>10000</v>
      </c>
    </row>
    <row r="30" spans="1:6" ht="16.5" customHeight="1">
      <c r="A30" s="15" t="s">
        <v>18</v>
      </c>
      <c r="B30" s="16" t="s">
        <v>5</v>
      </c>
      <c r="C30" s="51"/>
      <c r="D30" s="51"/>
      <c r="E30" s="52"/>
      <c r="F30" s="37">
        <f>F31</f>
        <v>76000</v>
      </c>
    </row>
    <row r="31" spans="1:6" ht="16.5" customHeight="1">
      <c r="A31" s="13" t="s">
        <v>19</v>
      </c>
      <c r="B31" s="10" t="s">
        <v>5</v>
      </c>
      <c r="C31" s="7" t="s">
        <v>7</v>
      </c>
      <c r="D31" s="7"/>
      <c r="E31" s="44"/>
      <c r="F31" s="36">
        <f>F32</f>
        <v>76000</v>
      </c>
    </row>
    <row r="32" spans="1:6" ht="25.5">
      <c r="A32" s="91" t="s">
        <v>20</v>
      </c>
      <c r="B32" s="96" t="s">
        <v>5</v>
      </c>
      <c r="C32" s="20" t="s">
        <v>7</v>
      </c>
      <c r="D32" s="20" t="s">
        <v>59</v>
      </c>
      <c r="E32" s="20"/>
      <c r="F32" s="33">
        <f>F33+F34</f>
        <v>76000</v>
      </c>
    </row>
    <row r="33" spans="1:6" ht="25.5">
      <c r="A33" s="97" t="s">
        <v>44</v>
      </c>
      <c r="B33" s="98" t="s">
        <v>5</v>
      </c>
      <c r="C33" s="8" t="s">
        <v>7</v>
      </c>
      <c r="D33" s="8" t="s">
        <v>59</v>
      </c>
      <c r="E33" s="8" t="s">
        <v>45</v>
      </c>
      <c r="F33" s="34">
        <v>73000</v>
      </c>
    </row>
    <row r="34" spans="1:6" ht="14.25" customHeight="1">
      <c r="A34" s="97" t="s">
        <v>53</v>
      </c>
      <c r="B34" s="98" t="s">
        <v>5</v>
      </c>
      <c r="C34" s="8" t="s">
        <v>7</v>
      </c>
      <c r="D34" s="8" t="s">
        <v>59</v>
      </c>
      <c r="E34" s="8" t="s">
        <v>54</v>
      </c>
      <c r="F34" s="34">
        <v>3000</v>
      </c>
    </row>
    <row r="35" spans="1:6" ht="15.75">
      <c r="A35" s="74" t="s">
        <v>37</v>
      </c>
      <c r="B35" s="75" t="s">
        <v>7</v>
      </c>
      <c r="C35" s="76"/>
      <c r="D35" s="76"/>
      <c r="E35" s="77"/>
      <c r="F35" s="78">
        <f>F36</f>
        <v>6000</v>
      </c>
    </row>
    <row r="36" spans="1:7" ht="12.75">
      <c r="A36" s="79" t="s">
        <v>38</v>
      </c>
      <c r="B36" s="43" t="s">
        <v>7</v>
      </c>
      <c r="C36" s="7" t="s">
        <v>35</v>
      </c>
      <c r="D36" s="7"/>
      <c r="E36" s="80"/>
      <c r="F36" s="36">
        <f>F37</f>
        <v>6000</v>
      </c>
      <c r="G36" s="32"/>
    </row>
    <row r="37" spans="1:7" ht="12.75">
      <c r="A37" s="22" t="s">
        <v>39</v>
      </c>
      <c r="B37" s="23" t="s">
        <v>7</v>
      </c>
      <c r="C37" s="20" t="s">
        <v>35</v>
      </c>
      <c r="D37" s="20" t="s">
        <v>60</v>
      </c>
      <c r="E37" s="81"/>
      <c r="F37" s="33">
        <f>F38</f>
        <v>6000</v>
      </c>
      <c r="G37" s="32"/>
    </row>
    <row r="38" spans="1:7" ht="12.75">
      <c r="A38" s="97" t="s">
        <v>53</v>
      </c>
      <c r="B38" s="21" t="s">
        <v>7</v>
      </c>
      <c r="C38" s="8" t="s">
        <v>35</v>
      </c>
      <c r="D38" s="8" t="s">
        <v>60</v>
      </c>
      <c r="E38" s="82" t="s">
        <v>54</v>
      </c>
      <c r="F38" s="34">
        <v>6000</v>
      </c>
      <c r="G38" s="32"/>
    </row>
    <row r="39" spans="1:6" ht="15.75">
      <c r="A39" s="15" t="s">
        <v>40</v>
      </c>
      <c r="B39" s="18" t="s">
        <v>8</v>
      </c>
      <c r="C39" s="84"/>
      <c r="D39" s="84"/>
      <c r="E39" s="85"/>
      <c r="F39" s="86">
        <f>F40</f>
        <v>755680.73</v>
      </c>
    </row>
    <row r="40" spans="1:6" ht="12.75">
      <c r="A40" s="87" t="s">
        <v>41</v>
      </c>
      <c r="B40" s="88" t="s">
        <v>8</v>
      </c>
      <c r="C40" s="89" t="s">
        <v>42</v>
      </c>
      <c r="D40" s="89"/>
      <c r="E40" s="89"/>
      <c r="F40" s="90">
        <f>F41</f>
        <v>755680.73</v>
      </c>
    </row>
    <row r="41" spans="1:6" ht="12.75">
      <c r="A41" s="104" t="s">
        <v>61</v>
      </c>
      <c r="B41" s="105" t="s">
        <v>8</v>
      </c>
      <c r="C41" s="106" t="s">
        <v>42</v>
      </c>
      <c r="D41" s="106" t="s">
        <v>62</v>
      </c>
      <c r="E41" s="106"/>
      <c r="F41" s="110">
        <f>F42+F44</f>
        <v>755680.73</v>
      </c>
    </row>
    <row r="42" spans="1:6" ht="25.5">
      <c r="A42" s="107" t="s">
        <v>63</v>
      </c>
      <c r="B42" s="108" t="s">
        <v>8</v>
      </c>
      <c r="C42" s="109" t="s">
        <v>42</v>
      </c>
      <c r="D42" s="109" t="s">
        <v>64</v>
      </c>
      <c r="E42" s="109"/>
      <c r="F42" s="92">
        <f>F43</f>
        <v>100000</v>
      </c>
    </row>
    <row r="43" spans="1:6" ht="12.75">
      <c r="A43" s="97" t="s">
        <v>53</v>
      </c>
      <c r="B43" s="93" t="s">
        <v>8</v>
      </c>
      <c r="C43" s="94" t="s">
        <v>42</v>
      </c>
      <c r="D43" s="94" t="s">
        <v>64</v>
      </c>
      <c r="E43" s="94" t="s">
        <v>54</v>
      </c>
      <c r="F43" s="95">
        <v>100000</v>
      </c>
    </row>
    <row r="44" spans="1:6" ht="12.75">
      <c r="A44" s="107" t="s">
        <v>65</v>
      </c>
      <c r="B44" s="108" t="s">
        <v>8</v>
      </c>
      <c r="C44" s="109" t="s">
        <v>42</v>
      </c>
      <c r="D44" s="109" t="s">
        <v>66</v>
      </c>
      <c r="E44" s="109"/>
      <c r="F44" s="92">
        <f>F45</f>
        <v>655680.73</v>
      </c>
    </row>
    <row r="45" spans="1:6" ht="12.75">
      <c r="A45" s="97" t="s">
        <v>53</v>
      </c>
      <c r="B45" s="93" t="s">
        <v>8</v>
      </c>
      <c r="C45" s="94" t="s">
        <v>42</v>
      </c>
      <c r="D45" s="94" t="s">
        <v>66</v>
      </c>
      <c r="E45" s="94" t="s">
        <v>54</v>
      </c>
      <c r="F45" s="95">
        <f>755680.73-F43</f>
        <v>655680.73</v>
      </c>
    </row>
    <row r="46" spans="1:6" ht="15.75">
      <c r="A46" s="15" t="s">
        <v>15</v>
      </c>
      <c r="B46" s="18" t="s">
        <v>4</v>
      </c>
      <c r="C46" s="17"/>
      <c r="D46" s="17"/>
      <c r="E46" s="47"/>
      <c r="F46" s="37">
        <f>F47</f>
        <v>176672.84</v>
      </c>
    </row>
    <row r="47" spans="1:6" ht="12.75">
      <c r="A47" s="100" t="s">
        <v>78</v>
      </c>
      <c r="B47" s="101" t="s">
        <v>4</v>
      </c>
      <c r="C47" s="89" t="s">
        <v>2</v>
      </c>
      <c r="D47" s="89"/>
      <c r="E47" s="102"/>
      <c r="F47" s="103">
        <f>F48</f>
        <v>176672.84</v>
      </c>
    </row>
    <row r="48" spans="1:6" ht="25.5">
      <c r="A48" s="130" t="s">
        <v>79</v>
      </c>
      <c r="B48" s="19" t="s">
        <v>4</v>
      </c>
      <c r="C48" s="20" t="s">
        <v>2</v>
      </c>
      <c r="D48" s="20" t="s">
        <v>80</v>
      </c>
      <c r="E48" s="46"/>
      <c r="F48" s="33">
        <f>F49</f>
        <v>176672.84</v>
      </c>
    </row>
    <row r="49" spans="1:6" ht="12.75">
      <c r="A49" s="97" t="s">
        <v>53</v>
      </c>
      <c r="B49" s="11" t="s">
        <v>4</v>
      </c>
      <c r="C49" s="8" t="s">
        <v>2</v>
      </c>
      <c r="D49" s="8" t="s">
        <v>80</v>
      </c>
      <c r="E49" s="45" t="s">
        <v>54</v>
      </c>
      <c r="F49" s="34">
        <v>176672.84</v>
      </c>
    </row>
    <row r="50" spans="1:6" ht="15.75">
      <c r="A50" s="15" t="s">
        <v>31</v>
      </c>
      <c r="B50" s="16" t="s">
        <v>3</v>
      </c>
      <c r="C50" s="17"/>
      <c r="D50" s="17"/>
      <c r="E50" s="47"/>
      <c r="F50" s="37">
        <f>F51</f>
        <v>454560</v>
      </c>
    </row>
    <row r="51" spans="1:6" ht="12.75">
      <c r="A51" s="14" t="s">
        <v>14</v>
      </c>
      <c r="B51" s="12" t="s">
        <v>3</v>
      </c>
      <c r="C51" s="7" t="s">
        <v>2</v>
      </c>
      <c r="D51" s="7"/>
      <c r="E51" s="80"/>
      <c r="F51" s="36">
        <f>F52+F54</f>
        <v>454560</v>
      </c>
    </row>
    <row r="52" spans="1:6" ht="12.75">
      <c r="A52" s="111" t="s">
        <v>32</v>
      </c>
      <c r="B52" s="112" t="s">
        <v>3</v>
      </c>
      <c r="C52" s="9" t="s">
        <v>2</v>
      </c>
      <c r="D52" s="9" t="s">
        <v>67</v>
      </c>
      <c r="E52" s="9"/>
      <c r="F52" s="35">
        <f>F53</f>
        <v>400000</v>
      </c>
    </row>
    <row r="53" spans="1:6" ht="35.25" customHeight="1">
      <c r="A53" s="97" t="s">
        <v>68</v>
      </c>
      <c r="B53" s="113" t="s">
        <v>3</v>
      </c>
      <c r="C53" s="8" t="s">
        <v>2</v>
      </c>
      <c r="D53" s="8" t="s">
        <v>67</v>
      </c>
      <c r="E53" s="8" t="s">
        <v>69</v>
      </c>
      <c r="F53" s="38">
        <v>400000</v>
      </c>
    </row>
    <row r="54" spans="1:6" ht="34.5" customHeight="1">
      <c r="A54" s="24" t="s">
        <v>88</v>
      </c>
      <c r="B54" s="19" t="s">
        <v>3</v>
      </c>
      <c r="C54" s="20" t="s">
        <v>2</v>
      </c>
      <c r="D54" s="20" t="s">
        <v>89</v>
      </c>
      <c r="E54" s="46"/>
      <c r="F54" s="33">
        <f>F55</f>
        <v>54560</v>
      </c>
    </row>
    <row r="55" spans="1:6" ht="12.75">
      <c r="A55" s="97" t="s">
        <v>53</v>
      </c>
      <c r="B55" s="11" t="s">
        <v>3</v>
      </c>
      <c r="C55" s="8" t="s">
        <v>2</v>
      </c>
      <c r="D55" s="8" t="s">
        <v>89</v>
      </c>
      <c r="E55" s="45" t="s">
        <v>54</v>
      </c>
      <c r="F55" s="34">
        <v>54560</v>
      </c>
    </row>
    <row r="56" spans="1:6" ht="15.75">
      <c r="A56" s="27" t="s">
        <v>10</v>
      </c>
      <c r="B56" s="40"/>
      <c r="C56" s="40"/>
      <c r="D56" s="41"/>
      <c r="E56" s="53"/>
      <c r="F56" s="37">
        <f>F8+F30+F35+F39+F46+F50</f>
        <v>2404680.7300000004</v>
      </c>
    </row>
    <row r="57" ht="2.25" customHeight="1"/>
    <row r="58" spans="4:6" ht="12.75">
      <c r="D58" s="127" t="s">
        <v>70</v>
      </c>
      <c r="E58" s="127"/>
      <c r="F58" s="128">
        <f>F25+F32</f>
        <v>78000</v>
      </c>
    </row>
    <row r="59" spans="4:6" ht="12.75">
      <c r="D59" s="127" t="s">
        <v>71</v>
      </c>
      <c r="E59" s="127"/>
      <c r="F59" s="128">
        <f>F11+F13+F20+F22+F27+F37+F42+F44+F49+F52+F54</f>
        <v>2326680.7300000004</v>
      </c>
    </row>
    <row r="60" spans="4:6" ht="9" customHeight="1">
      <c r="D60" s="127" t="s">
        <v>72</v>
      </c>
      <c r="E60" s="127"/>
      <c r="F60" s="128"/>
    </row>
    <row r="61" spans="4:6" ht="12.75">
      <c r="D61" s="127"/>
      <c r="E61" s="127"/>
      <c r="F61" s="128">
        <f>SUM(F58:F60)</f>
        <v>2404680.7300000004</v>
      </c>
    </row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5" r:id="rId1"/>
  <headerFooter alignWithMargins="0">
    <oddFooter>&amp;CСтраница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2014-12-25T06:48:47Z</cp:lastPrinted>
  <dcterms:created xsi:type="dcterms:W3CDTF">2004-09-08T10:28:32Z</dcterms:created>
  <dcterms:modified xsi:type="dcterms:W3CDTF">2014-12-25T06:49:15Z</dcterms:modified>
  <cp:category/>
  <cp:version/>
  <cp:contentType/>
  <cp:contentStatus/>
</cp:coreProperties>
</file>