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анализ" sheetId="1" r:id="rId1"/>
    <sheet name="поясн" sheetId="2" r:id="rId2"/>
    <sheet name="дох" sheetId="3" r:id="rId3"/>
  </sheets>
  <definedNames/>
  <calcPr fullCalcOnLoad="1"/>
</workbook>
</file>

<file path=xl/sharedStrings.xml><?xml version="1.0" encoding="utf-8"?>
<sst xmlns="http://schemas.openxmlformats.org/spreadsheetml/2006/main" count="1472" uniqueCount="136">
  <si>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</si>
  <si>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</si>
  <si>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</si>
  <si>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</si>
  <si>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</si>
  <si>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</si>
  <si>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</si>
  <si>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</si>
  <si>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</si>
  <si>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</si>
  <si>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</si>
  <si>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</si>
  <si>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</si>
  <si>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</si>
  <si>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</si>
  <si>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</si>
  <si>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</si>
  <si>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</si>
  <si>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</si>
  <si>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</si>
  <si>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</si>
  <si>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</si>
  <si>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</si>
  <si>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</si>
  <si>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</si>
  <si>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</si>
  <si>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</si>
  <si>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</si>
  <si>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</si>
  <si>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</si>
  <si>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</si>
  <si>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</si>
  <si>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</si>
  <si>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</si>
  <si>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</si>
  <si>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</si>
  <si>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</si>
  <si>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</si>
  <si>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</si>
  <si>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</si>
  <si>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</si>
  <si>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</si>
  <si>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</si>
  <si>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</si>
  <si>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</si>
  <si>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</si>
  <si>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</si>
  <si>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</si>
  <si>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</si>
  <si>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</si>
  <si>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</si>
  <si>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</si>
  <si>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</si>
  <si>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</si>
  <si>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</si>
  <si>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</si>
  <si>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</si>
  <si>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</si>
  <si>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</si>
  <si>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</si>
  <si>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</si>
  <si>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</si>
  <si>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</si>
  <si>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</si>
  <si>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</si>
  <si>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</si>
  <si>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</si>
  <si>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</si>
  <si>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</si>
  <si>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</si>
  <si>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</si>
  <si>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</si>
  <si>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</si>
  <si>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</si>
  <si>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</si>
  <si>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</si>
  <si>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012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</si>
  <si>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</si>
  <si>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</si>
  <si>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</si>
  <si>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</si>
  <si>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</si>
  <si>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рублей</t>
  </si>
  <si>
    <t>Группа</t>
  </si>
  <si>
    <t>Элемент</t>
  </si>
  <si>
    <t>024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</si>
  <si>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</si>
  <si>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</si>
  <si>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</si>
  <si>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</si>
  <si>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</si>
  <si>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</si>
  <si>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Невыясненные</t>
  </si>
  <si>
    <t>Приложение №3  к Решению " О бюджете Вешкельского  сельского поселения на 2014 год"</t>
  </si>
  <si>
    <t>Структура доходов бюджета Вешкельского сельского поселения  2014 году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</si>
  <si>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</si>
  <si>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</si>
  <si>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</si>
  <si>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</si>
  <si>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</si>
  <si>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</si>
  <si>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</si>
  <si>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</si>
  <si>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</si>
  <si>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</si>
  <si>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</si>
  <si>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</si>
  <si>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</si>
  <si>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</si>
  <si>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</si>
  <si>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230</t>
  </si>
  <si>
    <t>240</t>
  </si>
  <si>
    <t>250</t>
  </si>
  <si>
    <t>260</t>
  </si>
  <si>
    <t>4.1.</t>
  </si>
  <si>
    <t>4.2.</t>
  </si>
  <si>
    <t>5.1.</t>
  </si>
  <si>
    <t>7.</t>
  </si>
  <si>
    <t>7.1.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</si>
  <si>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</si>
  <si>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Анализ поступлений</t>
  </si>
  <si>
    <t>в %</t>
  </si>
  <si>
    <t>040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</si>
  <si>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</si>
  <si>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</si>
  <si>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</si>
  <si>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</si>
  <si>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</si>
  <si>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</si>
  <si>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</si>
  <si>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Пояснительная записка</t>
  </si>
  <si>
    <t>С уточнением</t>
  </si>
  <si>
    <t>Отклонение</t>
  </si>
  <si>
    <t>051</t>
  </si>
  <si>
    <t>Субсидии бюджетам поселений на реализацию федеральных целевых программ</t>
  </si>
  <si>
    <t>Исполнено на 29.09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</si>
</sst>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9" fillId="0" borderId="0">
      <alignment/>
      <protection/>
    </xf>
    <xf numFmtId="0" fontId="32" fillId="0" borderId="0">
      <alignment/>
      <protection/>
    </xf>
    <xf numFmtId="0" fontId="1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2" fontId="12" fillId="0" borderId="12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2" fontId="18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justify"/>
    </xf>
    <xf numFmtId="0" fontId="2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justify" wrapText="1"/>
    </xf>
    <xf numFmtId="0" fontId="14" fillId="0" borderId="12" xfId="0" applyFont="1" applyBorder="1" applyAlignment="1">
      <alignment vertical="justify" wrapText="1"/>
    </xf>
    <xf numFmtId="0" fontId="12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0" xfId="0" applyFont="1" applyAlignment="1">
      <alignment horizontal="justify" vertical="top"/>
    </xf>
    <xf numFmtId="0" fontId="20" fillId="0" borderId="1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1" fillId="0" borderId="12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wrapText="1"/>
    </xf>
    <xf numFmtId="4" fontId="24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left" wrapText="1"/>
    </xf>
    <xf numFmtId="0" fontId="18" fillId="0" borderId="0" xfId="0" applyFont="1" applyAlignment="1">
      <alignment horizontal="justify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justify" wrapText="1"/>
    </xf>
    <xf numFmtId="49" fontId="28" fillId="0" borderId="12" xfId="0" applyNumberFormat="1" applyFont="1" applyBorder="1" applyAlignment="1">
      <alignment horizontal="center" vertical="top"/>
    </xf>
    <xf numFmtId="2" fontId="28" fillId="0" borderId="12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30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wrapText="1"/>
    </xf>
    <xf numFmtId="49" fontId="3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176" fontId="50" fillId="0" borderId="13" xfId="53" applyNumberFormat="1" applyFont="1" applyFill="1" applyBorder="1" applyAlignment="1" applyProtection="1">
      <alignment horizontal="right" vertical="top"/>
      <protection hidden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C53">
      <selection activeCell="N45" sqref="N45"/>
    </sheetView>
  </sheetViews>
  <sheetFormatPr defaultColWidth="9.00390625" defaultRowHeight="12.75"/>
  <cols>
    <col min="1" max="1" width="3.00390625" style="1" customWidth="1"/>
    <col min="2" max="2" width="9.375" style="2" hidden="1" customWidth="1"/>
    <col min="3" max="3" width="57.75390625" style="1" customWidth="1"/>
    <col min="4" max="4" width="5.00390625" style="4" customWidth="1"/>
    <col min="5" max="5" width="3.00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5.625" style="4" customWidth="1"/>
    <col min="11" max="11" width="4.75390625" style="4" customWidth="1"/>
    <col min="12" max="12" width="12.25390625" style="3" customWidth="1"/>
    <col min="13" max="13" width="12.00390625" style="1" customWidth="1"/>
    <col min="14" max="14" width="8.75390625" style="1" customWidth="1"/>
    <col min="15" max="16384" width="9.125" style="1" customWidth="1"/>
  </cols>
  <sheetData>
    <row r="1" spans="4:11" ht="7.5" customHeight="1">
      <c r="D1" s="93"/>
      <c r="E1" s="94"/>
      <c r="F1" s="94"/>
      <c r="G1" s="94"/>
      <c r="H1" s="94"/>
      <c r="I1" s="94"/>
      <c r="J1" s="94"/>
      <c r="K1" s="94"/>
    </row>
    <row r="2" spans="4:11" ht="15.75" hidden="1">
      <c r="D2" s="94"/>
      <c r="E2" s="94"/>
      <c r="F2" s="94"/>
      <c r="G2" s="94"/>
      <c r="H2" s="94"/>
      <c r="I2" s="94"/>
      <c r="J2" s="94"/>
      <c r="K2" s="94"/>
    </row>
    <row r="3" spans="4:11" ht="5.25" customHeight="1">
      <c r="D3" s="94"/>
      <c r="E3" s="94"/>
      <c r="F3" s="94"/>
      <c r="G3" s="94"/>
      <c r="H3" s="94"/>
      <c r="I3" s="94"/>
      <c r="J3" s="94"/>
      <c r="K3" s="94"/>
    </row>
    <row r="4" spans="1:12" ht="16.5" customHeight="1">
      <c r="A4" s="95" t="s">
        <v>120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0:12" ht="16.5" customHeight="1">
      <c r="J5" s="4" t="s">
        <v>82</v>
      </c>
      <c r="L5" s="5"/>
    </row>
    <row r="6" spans="1:14" s="7" customFormat="1" ht="42.75" customHeight="1">
      <c r="A6" s="96" t="s">
        <v>0</v>
      </c>
      <c r="B6" s="6"/>
      <c r="C6" s="98" t="s">
        <v>1</v>
      </c>
      <c r="D6" s="100" t="s">
        <v>2</v>
      </c>
      <c r="E6" s="101"/>
      <c r="F6" s="101"/>
      <c r="G6" s="101"/>
      <c r="H6" s="101"/>
      <c r="I6" s="101"/>
      <c r="J6" s="101"/>
      <c r="K6" s="102"/>
      <c r="L6" s="91" t="s">
        <v>3</v>
      </c>
      <c r="M6" s="91" t="s">
        <v>135</v>
      </c>
      <c r="N6" s="91" t="s">
        <v>121</v>
      </c>
    </row>
    <row r="7" spans="1:14" s="7" customFormat="1" ht="63" customHeight="1">
      <c r="A7" s="97"/>
      <c r="B7" s="8"/>
      <c r="C7" s="99"/>
      <c r="D7" s="32" t="s">
        <v>4</v>
      </c>
      <c r="E7" s="32" t="s">
        <v>83</v>
      </c>
      <c r="F7" s="32" t="s">
        <v>5</v>
      </c>
      <c r="G7" s="32" t="s">
        <v>6</v>
      </c>
      <c r="H7" s="32" t="s">
        <v>7</v>
      </c>
      <c r="I7" s="32" t="s">
        <v>84</v>
      </c>
      <c r="J7" s="32" t="s">
        <v>8</v>
      </c>
      <c r="K7" s="32" t="s">
        <v>9</v>
      </c>
      <c r="L7" s="92"/>
      <c r="M7" s="92"/>
      <c r="N7" s="92"/>
    </row>
    <row r="8" spans="1:14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L9+L21+L23+L29+L34+L37+L41+L44+L15</f>
        <v>1971567</v>
      </c>
      <c r="M8" s="28">
        <f>M9+M21+M23+M29+M34+M37+M41+M44+M15</f>
        <v>1598651.7200000002</v>
      </c>
      <c r="N8" s="28">
        <f>M8/L8*100</f>
        <v>81.08533567461822</v>
      </c>
    </row>
    <row r="9" spans="1:14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680000</v>
      </c>
      <c r="M9" s="29">
        <f>M10</f>
        <v>758677.24</v>
      </c>
      <c r="N9" s="28">
        <f aca="true" t="shared" si="0" ref="N9:N60">M9/L9*100</f>
        <v>111.57018235294119</v>
      </c>
    </row>
    <row r="10" spans="1:14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L11+L12+L13+L14</f>
        <v>680000</v>
      </c>
      <c r="M10" s="38">
        <f>M11+M12+M13+M14</f>
        <v>758677.24</v>
      </c>
      <c r="N10" s="28">
        <f t="shared" si="0"/>
        <v>111.57018235294119</v>
      </c>
    </row>
    <row r="11" spans="1:14" ht="58.5" customHeight="1">
      <c r="A11" s="34"/>
      <c r="B11" s="34"/>
      <c r="C11" s="68" t="s">
        <v>101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f>479400+200000</f>
        <v>679400</v>
      </c>
      <c r="M11" s="44">
        <v>760899.6</v>
      </c>
      <c r="N11" s="28">
        <f t="shared" si="0"/>
        <v>111.99581984103621</v>
      </c>
    </row>
    <row r="12" spans="1:14" ht="69.75" customHeight="1">
      <c r="A12" s="34"/>
      <c r="B12" s="34"/>
      <c r="C12" s="70" t="s">
        <v>102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>
        <v>300</v>
      </c>
      <c r="M12" s="31"/>
      <c r="N12" s="28">
        <f t="shared" si="0"/>
        <v>0</v>
      </c>
    </row>
    <row r="13" spans="1:14" ht="33" customHeight="1">
      <c r="A13" s="34"/>
      <c r="B13" s="34"/>
      <c r="C13" s="68" t="s">
        <v>103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>
        <v>100</v>
      </c>
      <c r="M13" s="31">
        <v>-2381.16</v>
      </c>
      <c r="N13" s="103">
        <f t="shared" si="0"/>
        <v>-2381.16</v>
      </c>
    </row>
    <row r="14" spans="1:14" ht="53.25" customHeight="1">
      <c r="A14" s="34"/>
      <c r="B14" s="34"/>
      <c r="C14" s="68" t="s">
        <v>123</v>
      </c>
      <c r="D14" s="22" t="s">
        <v>12</v>
      </c>
      <c r="E14" s="35">
        <v>1</v>
      </c>
      <c r="F14" s="35" t="s">
        <v>17</v>
      </c>
      <c r="G14" s="22" t="s">
        <v>20</v>
      </c>
      <c r="H14" s="22" t="s">
        <v>122</v>
      </c>
      <c r="I14" s="22" t="s">
        <v>17</v>
      </c>
      <c r="J14" s="22" t="s">
        <v>14</v>
      </c>
      <c r="K14" s="22" t="s">
        <v>21</v>
      </c>
      <c r="L14" s="31">
        <v>200</v>
      </c>
      <c r="M14" s="31">
        <v>158.8</v>
      </c>
      <c r="N14" s="28">
        <f>M14/L14*100</f>
        <v>79.4</v>
      </c>
    </row>
    <row r="15" spans="1:14" ht="60" customHeight="1">
      <c r="A15" s="62" t="s">
        <v>26</v>
      </c>
      <c r="B15" s="63"/>
      <c r="C15" s="64" t="s">
        <v>95</v>
      </c>
      <c r="D15" s="15" t="s">
        <v>12</v>
      </c>
      <c r="E15" s="15" t="s">
        <v>24</v>
      </c>
      <c r="F15" s="15" t="s">
        <v>29</v>
      </c>
      <c r="G15" s="15" t="s">
        <v>13</v>
      </c>
      <c r="H15" s="15" t="s">
        <v>12</v>
      </c>
      <c r="I15" s="15" t="s">
        <v>13</v>
      </c>
      <c r="J15" s="15" t="s">
        <v>14</v>
      </c>
      <c r="K15" s="15" t="s">
        <v>21</v>
      </c>
      <c r="L15" s="40">
        <f>L16</f>
        <v>1086300</v>
      </c>
      <c r="M15" s="40">
        <f>M16</f>
        <v>557158.0700000002</v>
      </c>
      <c r="N15" s="28">
        <f t="shared" si="0"/>
        <v>51.28952131087179</v>
      </c>
    </row>
    <row r="16" spans="1:14" ht="42" customHeight="1">
      <c r="A16" s="65" t="s">
        <v>28</v>
      </c>
      <c r="B16" s="63"/>
      <c r="C16" s="66" t="s">
        <v>96</v>
      </c>
      <c r="D16" s="18" t="s">
        <v>12</v>
      </c>
      <c r="E16" s="18" t="s">
        <v>24</v>
      </c>
      <c r="F16" s="18" t="s">
        <v>29</v>
      </c>
      <c r="G16" s="18" t="s">
        <v>20</v>
      </c>
      <c r="H16" s="18" t="s">
        <v>12</v>
      </c>
      <c r="I16" s="18" t="s">
        <v>17</v>
      </c>
      <c r="J16" s="18" t="s">
        <v>14</v>
      </c>
      <c r="K16" s="18" t="s">
        <v>21</v>
      </c>
      <c r="L16" s="69">
        <f>L17+L18+L19+L20</f>
        <v>1086300</v>
      </c>
      <c r="M16" s="69">
        <f>M17+M18+M19+M20</f>
        <v>557158.0700000002</v>
      </c>
      <c r="N16" s="28">
        <f t="shared" si="0"/>
        <v>51.28952131087179</v>
      </c>
    </row>
    <row r="17" spans="1:14" ht="48" customHeight="1">
      <c r="A17" s="67"/>
      <c r="B17" s="63"/>
      <c r="C17" s="68" t="s">
        <v>97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110</v>
      </c>
      <c r="I17" s="72" t="s">
        <v>17</v>
      </c>
      <c r="J17" s="72" t="s">
        <v>12</v>
      </c>
      <c r="K17" s="72" t="s">
        <v>21</v>
      </c>
      <c r="L17" s="74">
        <v>364670</v>
      </c>
      <c r="M17" s="90">
        <v>215718.4100000001</v>
      </c>
      <c r="N17" s="28">
        <f t="shared" si="0"/>
        <v>59.154416321605865</v>
      </c>
    </row>
    <row r="18" spans="1:14" ht="39.75" customHeight="1">
      <c r="A18" s="67"/>
      <c r="B18" s="63"/>
      <c r="C18" s="68" t="s">
        <v>98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111</v>
      </c>
      <c r="I18" s="72" t="s">
        <v>17</v>
      </c>
      <c r="J18" s="72" t="s">
        <v>12</v>
      </c>
      <c r="K18" s="72" t="s">
        <v>21</v>
      </c>
      <c r="L18" s="74">
        <v>10860</v>
      </c>
      <c r="M18" s="90">
        <v>4628.7</v>
      </c>
      <c r="N18" s="28">
        <f t="shared" si="0"/>
        <v>42.62154696132597</v>
      </c>
    </row>
    <row r="19" spans="1:14" ht="39.75" customHeight="1">
      <c r="A19" s="67"/>
      <c r="B19" s="63"/>
      <c r="C19" s="68" t="s">
        <v>99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112</v>
      </c>
      <c r="I19" s="72" t="s">
        <v>17</v>
      </c>
      <c r="J19" s="72" t="s">
        <v>12</v>
      </c>
      <c r="K19" s="72" t="s">
        <v>21</v>
      </c>
      <c r="L19" s="74">
        <v>676770</v>
      </c>
      <c r="M19" s="90">
        <v>341848.34</v>
      </c>
      <c r="N19" s="28">
        <f t="shared" si="0"/>
        <v>50.51174549699308</v>
      </c>
    </row>
    <row r="20" spans="1:14" ht="36" customHeight="1">
      <c r="A20" s="67"/>
      <c r="B20" s="63"/>
      <c r="C20" s="68" t="s">
        <v>100</v>
      </c>
      <c r="D20" s="72" t="s">
        <v>12</v>
      </c>
      <c r="E20" s="72" t="s">
        <v>24</v>
      </c>
      <c r="F20" s="72" t="s">
        <v>29</v>
      </c>
      <c r="G20" s="72" t="s">
        <v>20</v>
      </c>
      <c r="H20" s="72" t="s">
        <v>113</v>
      </c>
      <c r="I20" s="72" t="s">
        <v>17</v>
      </c>
      <c r="J20" s="72" t="s">
        <v>12</v>
      </c>
      <c r="K20" s="72" t="s">
        <v>21</v>
      </c>
      <c r="L20" s="74">
        <v>34000</v>
      </c>
      <c r="M20" s="90">
        <v>-5037.380000000003</v>
      </c>
      <c r="N20" s="28">
        <f t="shared" si="0"/>
        <v>-14.815823529411773</v>
      </c>
    </row>
    <row r="21" spans="1:14" ht="18" customHeight="1">
      <c r="A21" s="13" t="s">
        <v>52</v>
      </c>
      <c r="B21" s="34"/>
      <c r="C21" s="46" t="s">
        <v>62</v>
      </c>
      <c r="D21" s="15" t="s">
        <v>12</v>
      </c>
      <c r="E21" s="15" t="s">
        <v>24</v>
      </c>
      <c r="F21" s="15" t="s">
        <v>27</v>
      </c>
      <c r="G21" s="15" t="s">
        <v>13</v>
      </c>
      <c r="H21" s="15" t="s">
        <v>12</v>
      </c>
      <c r="I21" s="15" t="s">
        <v>13</v>
      </c>
      <c r="J21" s="15" t="s">
        <v>14</v>
      </c>
      <c r="K21" s="15" t="s">
        <v>12</v>
      </c>
      <c r="L21" s="29">
        <f>L22</f>
        <v>400</v>
      </c>
      <c r="M21" s="29">
        <f>M22</f>
        <v>356</v>
      </c>
      <c r="N21" s="28">
        <f t="shared" si="0"/>
        <v>89</v>
      </c>
    </row>
    <row r="22" spans="1:14" s="16" customFormat="1" ht="18.75" customHeight="1">
      <c r="A22" s="34"/>
      <c r="B22" s="34"/>
      <c r="C22" s="48" t="s">
        <v>63</v>
      </c>
      <c r="D22" s="22" t="s">
        <v>12</v>
      </c>
      <c r="E22" s="22" t="s">
        <v>24</v>
      </c>
      <c r="F22" s="22" t="s">
        <v>27</v>
      </c>
      <c r="G22" s="22" t="s">
        <v>29</v>
      </c>
      <c r="H22" s="22" t="s">
        <v>22</v>
      </c>
      <c r="I22" s="22" t="s">
        <v>17</v>
      </c>
      <c r="J22" s="22" t="s">
        <v>14</v>
      </c>
      <c r="K22" s="22" t="s">
        <v>21</v>
      </c>
      <c r="L22" s="31">
        <v>400</v>
      </c>
      <c r="M22" s="31">
        <v>356</v>
      </c>
      <c r="N22" s="28">
        <f t="shared" si="0"/>
        <v>89</v>
      </c>
    </row>
    <row r="23" spans="1:14" s="16" customFormat="1" ht="21" customHeight="1">
      <c r="A23" s="13" t="s">
        <v>57</v>
      </c>
      <c r="B23" s="13"/>
      <c r="C23" s="46" t="s">
        <v>30</v>
      </c>
      <c r="D23" s="14" t="s">
        <v>12</v>
      </c>
      <c r="E23" s="15" t="s">
        <v>24</v>
      </c>
      <c r="F23" s="15" t="s">
        <v>31</v>
      </c>
      <c r="G23" s="15" t="s">
        <v>13</v>
      </c>
      <c r="H23" s="15" t="s">
        <v>12</v>
      </c>
      <c r="I23" s="15" t="s">
        <v>13</v>
      </c>
      <c r="J23" s="15" t="s">
        <v>14</v>
      </c>
      <c r="K23" s="15" t="s">
        <v>12</v>
      </c>
      <c r="L23" s="29">
        <f>L24+L26</f>
        <v>154000</v>
      </c>
      <c r="M23" s="29">
        <f>M24+M26</f>
        <v>202211.18</v>
      </c>
      <c r="N23" s="28">
        <f t="shared" si="0"/>
        <v>131.30596103896104</v>
      </c>
    </row>
    <row r="24" spans="1:14" s="16" customFormat="1" ht="20.25" customHeight="1">
      <c r="A24" s="17" t="s">
        <v>114</v>
      </c>
      <c r="B24" s="13"/>
      <c r="C24" s="47" t="s">
        <v>32</v>
      </c>
      <c r="D24" s="18" t="s">
        <v>12</v>
      </c>
      <c r="E24" s="18" t="s">
        <v>24</v>
      </c>
      <c r="F24" s="18" t="s">
        <v>31</v>
      </c>
      <c r="G24" s="18" t="s">
        <v>17</v>
      </c>
      <c r="H24" s="18" t="s">
        <v>12</v>
      </c>
      <c r="I24" s="18" t="s">
        <v>13</v>
      </c>
      <c r="J24" s="18" t="s">
        <v>14</v>
      </c>
      <c r="K24" s="18" t="s">
        <v>21</v>
      </c>
      <c r="L24" s="30">
        <f>L25</f>
        <v>29000</v>
      </c>
      <c r="M24" s="30">
        <f>M25</f>
        <v>7870.75</v>
      </c>
      <c r="N24" s="28">
        <f t="shared" si="0"/>
        <v>27.140517241379307</v>
      </c>
    </row>
    <row r="25" spans="1:14" ht="33" customHeight="1">
      <c r="A25" s="17"/>
      <c r="B25" s="17"/>
      <c r="C25" s="75" t="s">
        <v>109</v>
      </c>
      <c r="D25" s="22" t="s">
        <v>12</v>
      </c>
      <c r="E25" s="21" t="s">
        <v>24</v>
      </c>
      <c r="F25" s="21" t="s">
        <v>31</v>
      </c>
      <c r="G25" s="21" t="s">
        <v>17</v>
      </c>
      <c r="H25" s="21" t="s">
        <v>25</v>
      </c>
      <c r="I25" s="21" t="s">
        <v>33</v>
      </c>
      <c r="J25" s="21" t="s">
        <v>14</v>
      </c>
      <c r="K25" s="21" t="s">
        <v>21</v>
      </c>
      <c r="L25" s="31">
        <v>29000</v>
      </c>
      <c r="M25" s="31">
        <v>7870.75</v>
      </c>
      <c r="N25" s="28">
        <f t="shared" si="0"/>
        <v>27.140517241379307</v>
      </c>
    </row>
    <row r="26" spans="1:14" ht="20.25" customHeight="1">
      <c r="A26" s="17" t="s">
        <v>115</v>
      </c>
      <c r="B26" s="34"/>
      <c r="C26" s="47" t="s">
        <v>34</v>
      </c>
      <c r="D26" s="18" t="s">
        <v>12</v>
      </c>
      <c r="E26" s="18" t="s">
        <v>24</v>
      </c>
      <c r="F26" s="18" t="s">
        <v>31</v>
      </c>
      <c r="G26" s="18" t="s">
        <v>31</v>
      </c>
      <c r="H26" s="18" t="s">
        <v>12</v>
      </c>
      <c r="I26" s="18" t="s">
        <v>13</v>
      </c>
      <c r="J26" s="18" t="s">
        <v>14</v>
      </c>
      <c r="K26" s="18" t="s">
        <v>21</v>
      </c>
      <c r="L26" s="30">
        <f>L27+L28</f>
        <v>125000</v>
      </c>
      <c r="M26" s="30">
        <f>M27+M28</f>
        <v>194340.43</v>
      </c>
      <c r="N26" s="28">
        <f t="shared" si="0"/>
        <v>155.472344</v>
      </c>
    </row>
    <row r="27" spans="1:14" ht="41.25" customHeight="1">
      <c r="A27" s="17"/>
      <c r="B27" s="34"/>
      <c r="C27" s="48" t="s">
        <v>35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36</v>
      </c>
      <c r="I27" s="23" t="s">
        <v>33</v>
      </c>
      <c r="J27" s="23" t="s">
        <v>14</v>
      </c>
      <c r="K27" s="23" t="s">
        <v>21</v>
      </c>
      <c r="L27" s="31">
        <v>30000</v>
      </c>
      <c r="M27" s="31">
        <v>29676.05</v>
      </c>
      <c r="N27" s="28">
        <f t="shared" si="0"/>
        <v>98.92016666666666</v>
      </c>
    </row>
    <row r="28" spans="1:14" ht="60.75" customHeight="1">
      <c r="A28" s="17"/>
      <c r="B28" s="34"/>
      <c r="C28" s="71" t="s">
        <v>107</v>
      </c>
      <c r="D28" s="22" t="s">
        <v>12</v>
      </c>
      <c r="E28" s="23" t="s">
        <v>24</v>
      </c>
      <c r="F28" s="23" t="s">
        <v>31</v>
      </c>
      <c r="G28" s="23" t="s">
        <v>31</v>
      </c>
      <c r="H28" s="23" t="s">
        <v>73</v>
      </c>
      <c r="I28" s="23" t="s">
        <v>33</v>
      </c>
      <c r="J28" s="23" t="s">
        <v>14</v>
      </c>
      <c r="K28" s="23" t="s">
        <v>21</v>
      </c>
      <c r="L28" s="31">
        <v>95000</v>
      </c>
      <c r="M28" s="31">
        <v>164664.38</v>
      </c>
      <c r="N28" s="28">
        <f t="shared" si="0"/>
        <v>173.33092631578947</v>
      </c>
    </row>
    <row r="29" spans="1:14" ht="21" customHeight="1">
      <c r="A29" s="13" t="s">
        <v>104</v>
      </c>
      <c r="B29" s="34"/>
      <c r="C29" s="49" t="s">
        <v>51</v>
      </c>
      <c r="D29" s="15" t="s">
        <v>12</v>
      </c>
      <c r="E29" s="15" t="s">
        <v>24</v>
      </c>
      <c r="F29" s="15" t="s">
        <v>60</v>
      </c>
      <c r="G29" s="15" t="s">
        <v>13</v>
      </c>
      <c r="H29" s="15" t="s">
        <v>12</v>
      </c>
      <c r="I29" s="15" t="s">
        <v>13</v>
      </c>
      <c r="J29" s="15" t="s">
        <v>14</v>
      </c>
      <c r="K29" s="15" t="s">
        <v>12</v>
      </c>
      <c r="L29" s="29">
        <f>L30</f>
        <v>10000</v>
      </c>
      <c r="M29" s="29">
        <f>M30</f>
        <v>3210</v>
      </c>
      <c r="N29" s="28">
        <f t="shared" si="0"/>
        <v>32.1</v>
      </c>
    </row>
    <row r="30" spans="1:14" ht="47.25" customHeight="1">
      <c r="A30" s="17" t="s">
        <v>116</v>
      </c>
      <c r="B30" s="34"/>
      <c r="C30" s="50" t="s">
        <v>61</v>
      </c>
      <c r="D30" s="18" t="s">
        <v>12</v>
      </c>
      <c r="E30" s="18" t="s">
        <v>24</v>
      </c>
      <c r="F30" s="18" t="s">
        <v>60</v>
      </c>
      <c r="G30" s="18" t="s">
        <v>37</v>
      </c>
      <c r="H30" s="18" t="s">
        <v>12</v>
      </c>
      <c r="I30" s="18" t="s">
        <v>17</v>
      </c>
      <c r="J30" s="18" t="s">
        <v>14</v>
      </c>
      <c r="K30" s="18" t="s">
        <v>21</v>
      </c>
      <c r="L30" s="30">
        <f>L31</f>
        <v>10000</v>
      </c>
      <c r="M30" s="30">
        <f>M31</f>
        <v>3210</v>
      </c>
      <c r="N30" s="28">
        <f t="shared" si="0"/>
        <v>32.1</v>
      </c>
    </row>
    <row r="31" spans="1:14" ht="45" customHeight="1">
      <c r="A31" s="17"/>
      <c r="B31" s="34"/>
      <c r="C31" s="51" t="s">
        <v>59</v>
      </c>
      <c r="D31" s="22" t="s">
        <v>12</v>
      </c>
      <c r="E31" s="22" t="s">
        <v>24</v>
      </c>
      <c r="F31" s="22" t="s">
        <v>60</v>
      </c>
      <c r="G31" s="22" t="s">
        <v>37</v>
      </c>
      <c r="H31" s="22" t="s">
        <v>23</v>
      </c>
      <c r="I31" s="22" t="s">
        <v>17</v>
      </c>
      <c r="J31" s="22" t="s">
        <v>14</v>
      </c>
      <c r="K31" s="22" t="s">
        <v>21</v>
      </c>
      <c r="L31" s="31">
        <v>10000</v>
      </c>
      <c r="M31" s="31">
        <v>3210</v>
      </c>
      <c r="N31" s="28">
        <f t="shared" si="0"/>
        <v>32.1</v>
      </c>
    </row>
    <row r="32" spans="1:14" ht="34.5" customHeight="1">
      <c r="A32" s="13" t="s">
        <v>105</v>
      </c>
      <c r="B32" s="34"/>
      <c r="C32" s="49" t="s">
        <v>86</v>
      </c>
      <c r="D32" s="39" t="s">
        <v>12</v>
      </c>
      <c r="E32" s="39" t="s">
        <v>24</v>
      </c>
      <c r="F32" s="39" t="s">
        <v>87</v>
      </c>
      <c r="G32" s="39" t="s">
        <v>13</v>
      </c>
      <c r="H32" s="39" t="s">
        <v>12</v>
      </c>
      <c r="I32" s="39" t="s">
        <v>13</v>
      </c>
      <c r="J32" s="39" t="s">
        <v>14</v>
      </c>
      <c r="K32" s="39" t="s">
        <v>12</v>
      </c>
      <c r="L32" s="40">
        <f>L33</f>
        <v>0</v>
      </c>
      <c r="M32" s="40">
        <f>M33</f>
        <v>0</v>
      </c>
      <c r="N32" s="28" t="e">
        <f t="shared" si="0"/>
        <v>#DIV/0!</v>
      </c>
    </row>
    <row r="33" spans="1:14" ht="29.25" customHeight="1">
      <c r="A33" s="17"/>
      <c r="B33" s="34"/>
      <c r="C33" s="51" t="s">
        <v>88</v>
      </c>
      <c r="D33" s="23" t="s">
        <v>12</v>
      </c>
      <c r="E33" s="41" t="s">
        <v>24</v>
      </c>
      <c r="F33" s="41" t="s">
        <v>87</v>
      </c>
      <c r="G33" s="41" t="s">
        <v>37</v>
      </c>
      <c r="H33" s="41" t="s">
        <v>38</v>
      </c>
      <c r="I33" s="41" t="s">
        <v>33</v>
      </c>
      <c r="J33" s="41" t="s">
        <v>14</v>
      </c>
      <c r="K33" s="41" t="s">
        <v>21</v>
      </c>
      <c r="L33" s="42"/>
      <c r="M33" s="42"/>
      <c r="N33" s="28" t="e">
        <f t="shared" si="0"/>
        <v>#DIV/0!</v>
      </c>
    </row>
    <row r="34" spans="1:14" ht="27.75" customHeight="1">
      <c r="A34" s="13" t="s">
        <v>117</v>
      </c>
      <c r="B34" s="34" t="s">
        <v>53</v>
      </c>
      <c r="C34" s="52" t="s">
        <v>53</v>
      </c>
      <c r="D34" s="26" t="s">
        <v>12</v>
      </c>
      <c r="E34" s="26" t="s">
        <v>24</v>
      </c>
      <c r="F34" s="26" t="s">
        <v>54</v>
      </c>
      <c r="G34" s="26" t="s">
        <v>13</v>
      </c>
      <c r="H34" s="26" t="s">
        <v>12</v>
      </c>
      <c r="I34" s="26" t="s">
        <v>13</v>
      </c>
      <c r="J34" s="26" t="s">
        <v>14</v>
      </c>
      <c r="K34" s="26" t="s">
        <v>12</v>
      </c>
      <c r="L34" s="29">
        <f>L35</f>
        <v>25000</v>
      </c>
      <c r="M34" s="29">
        <f>M35</f>
        <v>28908.19</v>
      </c>
      <c r="N34" s="28">
        <f t="shared" si="0"/>
        <v>115.63276</v>
      </c>
    </row>
    <row r="35" spans="1:14" ht="71.25" customHeight="1">
      <c r="A35" s="17" t="s">
        <v>118</v>
      </c>
      <c r="B35" s="34" t="s">
        <v>55</v>
      </c>
      <c r="C35" s="76" t="s">
        <v>108</v>
      </c>
      <c r="D35" s="78" t="s">
        <v>12</v>
      </c>
      <c r="E35" s="78" t="s">
        <v>24</v>
      </c>
      <c r="F35" s="78" t="s">
        <v>54</v>
      </c>
      <c r="G35" s="78" t="s">
        <v>27</v>
      </c>
      <c r="H35" s="78" t="s">
        <v>12</v>
      </c>
      <c r="I35" s="78" t="s">
        <v>13</v>
      </c>
      <c r="J35" s="78" t="s">
        <v>14</v>
      </c>
      <c r="K35" s="78" t="s">
        <v>39</v>
      </c>
      <c r="L35" s="79">
        <f>L36</f>
        <v>25000</v>
      </c>
      <c r="M35" s="79">
        <f>M36</f>
        <v>28908.19</v>
      </c>
      <c r="N35" s="28">
        <f t="shared" si="0"/>
        <v>115.63276</v>
      </c>
    </row>
    <row r="36" spans="1:14" ht="57.75" customHeight="1">
      <c r="A36" s="17"/>
      <c r="B36" s="34" t="s">
        <v>56</v>
      </c>
      <c r="C36" s="53" t="s">
        <v>106</v>
      </c>
      <c r="D36" s="23" t="s">
        <v>12</v>
      </c>
      <c r="E36" s="23" t="s">
        <v>24</v>
      </c>
      <c r="F36" s="23" t="s">
        <v>54</v>
      </c>
      <c r="G36" s="23" t="s">
        <v>27</v>
      </c>
      <c r="H36" s="23" t="s">
        <v>36</v>
      </c>
      <c r="I36" s="23" t="s">
        <v>33</v>
      </c>
      <c r="J36" s="23" t="s">
        <v>14</v>
      </c>
      <c r="K36" s="23" t="s">
        <v>39</v>
      </c>
      <c r="L36" s="31">
        <v>25000</v>
      </c>
      <c r="M36" s="31">
        <v>28908.19</v>
      </c>
      <c r="N36" s="28">
        <f t="shared" si="0"/>
        <v>115.63276</v>
      </c>
    </row>
    <row r="37" spans="1:14" ht="29.25" customHeight="1">
      <c r="A37" s="33">
        <v>8</v>
      </c>
      <c r="B37" s="34"/>
      <c r="C37" s="54" t="s">
        <v>77</v>
      </c>
      <c r="D37" s="15" t="s">
        <v>12</v>
      </c>
      <c r="E37" s="15" t="s">
        <v>24</v>
      </c>
      <c r="F37" s="15" t="s">
        <v>78</v>
      </c>
      <c r="G37" s="15" t="s">
        <v>13</v>
      </c>
      <c r="H37" s="15" t="s">
        <v>12</v>
      </c>
      <c r="I37" s="15" t="s">
        <v>13</v>
      </c>
      <c r="J37" s="15" t="s">
        <v>14</v>
      </c>
      <c r="K37" s="15" t="s">
        <v>12</v>
      </c>
      <c r="L37" s="29">
        <f>L38</f>
        <v>13000</v>
      </c>
      <c r="M37" s="29">
        <f>M38</f>
        <v>45618.5</v>
      </c>
      <c r="N37" s="28">
        <f t="shared" si="0"/>
        <v>350.91153846153844</v>
      </c>
    </row>
    <row r="38" spans="1:14" ht="68.25" customHeight="1">
      <c r="A38" s="33"/>
      <c r="B38" s="34"/>
      <c r="C38" s="77" t="s">
        <v>79</v>
      </c>
      <c r="D38" s="80" t="s">
        <v>12</v>
      </c>
      <c r="E38" s="80" t="s">
        <v>24</v>
      </c>
      <c r="F38" s="80" t="s">
        <v>78</v>
      </c>
      <c r="G38" s="80" t="s">
        <v>31</v>
      </c>
      <c r="H38" s="80" t="s">
        <v>12</v>
      </c>
      <c r="I38" s="80" t="s">
        <v>13</v>
      </c>
      <c r="J38" s="80" t="s">
        <v>14</v>
      </c>
      <c r="K38" s="80" t="s">
        <v>80</v>
      </c>
      <c r="L38" s="79">
        <f>L39+L40</f>
        <v>13000</v>
      </c>
      <c r="M38" s="79">
        <f>M39+M40</f>
        <v>45618.5</v>
      </c>
      <c r="N38" s="28">
        <f t="shared" si="0"/>
        <v>350.91153846153844</v>
      </c>
    </row>
    <row r="39" spans="1:14" ht="30.75" customHeight="1">
      <c r="A39" s="33"/>
      <c r="B39" s="34"/>
      <c r="C39" s="55" t="s">
        <v>81</v>
      </c>
      <c r="D39" s="23" t="s">
        <v>12</v>
      </c>
      <c r="E39" s="22" t="s">
        <v>24</v>
      </c>
      <c r="F39" s="22" t="s">
        <v>78</v>
      </c>
      <c r="G39" s="22" t="s">
        <v>31</v>
      </c>
      <c r="H39" s="22" t="s">
        <v>36</v>
      </c>
      <c r="I39" s="22" t="s">
        <v>33</v>
      </c>
      <c r="J39" s="22" t="s">
        <v>14</v>
      </c>
      <c r="K39" s="22" t="s">
        <v>80</v>
      </c>
      <c r="L39" s="31">
        <v>13000</v>
      </c>
      <c r="M39" s="31">
        <v>45618.5</v>
      </c>
      <c r="N39" s="28">
        <f t="shared" si="0"/>
        <v>350.91153846153844</v>
      </c>
    </row>
    <row r="40" spans="1:14" s="16" customFormat="1" ht="26.25" customHeight="1" hidden="1">
      <c r="A40" s="33"/>
      <c r="B40" s="34"/>
      <c r="C40" s="55"/>
      <c r="D40" s="23"/>
      <c r="E40" s="22"/>
      <c r="F40" s="22"/>
      <c r="G40" s="22"/>
      <c r="H40" s="22"/>
      <c r="I40" s="22"/>
      <c r="J40" s="22"/>
      <c r="K40" s="22"/>
      <c r="L40" s="36"/>
      <c r="M40" s="36"/>
      <c r="N40" s="28" t="e">
        <f t="shared" si="0"/>
        <v>#DIV/0!</v>
      </c>
    </row>
    <row r="41" spans="1:14" s="16" customFormat="1" ht="26.25" customHeight="1">
      <c r="A41" s="33"/>
      <c r="B41" s="34"/>
      <c r="C41" s="82" t="s">
        <v>124</v>
      </c>
      <c r="D41" s="83" t="s">
        <v>12</v>
      </c>
      <c r="E41" s="83" t="s">
        <v>24</v>
      </c>
      <c r="F41" s="83" t="s">
        <v>125</v>
      </c>
      <c r="G41" s="83" t="s">
        <v>13</v>
      </c>
      <c r="H41" s="83" t="s">
        <v>12</v>
      </c>
      <c r="I41" s="83" t="s">
        <v>13</v>
      </c>
      <c r="J41" s="83" t="s">
        <v>14</v>
      </c>
      <c r="K41" s="83" t="s">
        <v>12</v>
      </c>
      <c r="L41" s="29">
        <f>L42</f>
        <v>2500</v>
      </c>
      <c r="M41" s="29">
        <f>M42</f>
        <v>2512.54</v>
      </c>
      <c r="N41" s="28">
        <f t="shared" si="0"/>
        <v>100.5016</v>
      </c>
    </row>
    <row r="42" spans="1:14" s="16" customFormat="1" ht="26.25" customHeight="1">
      <c r="A42" s="33"/>
      <c r="B42" s="34"/>
      <c r="C42" s="84" t="s">
        <v>126</v>
      </c>
      <c r="D42" s="85" t="s">
        <v>12</v>
      </c>
      <c r="E42" s="85" t="s">
        <v>24</v>
      </c>
      <c r="F42" s="85" t="s">
        <v>125</v>
      </c>
      <c r="G42" s="85" t="s">
        <v>127</v>
      </c>
      <c r="H42" s="85" t="s">
        <v>12</v>
      </c>
      <c r="I42" s="85" t="s">
        <v>13</v>
      </c>
      <c r="J42" s="85" t="s">
        <v>14</v>
      </c>
      <c r="K42" s="85" t="s">
        <v>12</v>
      </c>
      <c r="L42" s="79">
        <f>L43</f>
        <v>2500</v>
      </c>
      <c r="M42" s="79">
        <f>M43</f>
        <v>2512.54</v>
      </c>
      <c r="N42" s="28">
        <f t="shared" si="0"/>
        <v>100.5016</v>
      </c>
    </row>
    <row r="43" spans="1:14" s="16" customFormat="1" ht="47.25" customHeight="1">
      <c r="A43" s="33"/>
      <c r="B43" s="34"/>
      <c r="C43" s="81" t="s">
        <v>128</v>
      </c>
      <c r="D43" s="73" t="s">
        <v>12</v>
      </c>
      <c r="E43" s="73" t="s">
        <v>24</v>
      </c>
      <c r="F43" s="73" t="s">
        <v>125</v>
      </c>
      <c r="G43" s="73" t="s">
        <v>127</v>
      </c>
      <c r="H43" s="73" t="s">
        <v>37</v>
      </c>
      <c r="I43" s="73" t="s">
        <v>20</v>
      </c>
      <c r="J43" s="73" t="s">
        <v>14</v>
      </c>
      <c r="K43" s="73" t="s">
        <v>129</v>
      </c>
      <c r="L43" s="86">
        <v>2500</v>
      </c>
      <c r="M43" s="86">
        <v>2512.54</v>
      </c>
      <c r="N43" s="28">
        <f t="shared" si="0"/>
        <v>100.5016</v>
      </c>
    </row>
    <row r="44" spans="1:14" s="20" customFormat="1" ht="21" customHeight="1">
      <c r="A44" s="33">
        <v>9</v>
      </c>
      <c r="B44" s="34"/>
      <c r="C44" s="56" t="s">
        <v>40</v>
      </c>
      <c r="D44" s="26" t="s">
        <v>12</v>
      </c>
      <c r="E44" s="26" t="s">
        <v>24</v>
      </c>
      <c r="F44" s="26" t="s">
        <v>41</v>
      </c>
      <c r="G44" s="26" t="s">
        <v>13</v>
      </c>
      <c r="H44" s="26" t="s">
        <v>12</v>
      </c>
      <c r="I44" s="26" t="s">
        <v>13</v>
      </c>
      <c r="J44" s="26" t="s">
        <v>14</v>
      </c>
      <c r="K44" s="26" t="s">
        <v>12</v>
      </c>
      <c r="L44" s="37">
        <f>L46+L45</f>
        <v>367</v>
      </c>
      <c r="M44" s="37">
        <f>M46+M45</f>
        <v>0</v>
      </c>
      <c r="N44" s="28">
        <f t="shared" si="0"/>
        <v>0</v>
      </c>
    </row>
    <row r="45" spans="1:14" ht="21.75" customHeight="1">
      <c r="A45" s="17"/>
      <c r="B45" s="34"/>
      <c r="C45" s="57" t="s">
        <v>92</v>
      </c>
      <c r="D45" s="23" t="s">
        <v>12</v>
      </c>
      <c r="E45" s="23" t="s">
        <v>24</v>
      </c>
      <c r="F45" s="23" t="s">
        <v>41</v>
      </c>
      <c r="G45" s="23" t="s">
        <v>17</v>
      </c>
      <c r="H45" s="23" t="s">
        <v>38</v>
      </c>
      <c r="I45" s="23" t="s">
        <v>33</v>
      </c>
      <c r="J45" s="23" t="s">
        <v>14</v>
      </c>
      <c r="K45" s="23" t="s">
        <v>42</v>
      </c>
      <c r="L45" s="31">
        <v>0</v>
      </c>
      <c r="M45" s="31">
        <v>0</v>
      </c>
      <c r="N45" s="103" t="e">
        <f t="shared" si="0"/>
        <v>#DIV/0!</v>
      </c>
    </row>
    <row r="46" spans="1:14" ht="17.25" customHeight="1">
      <c r="A46" s="17"/>
      <c r="B46" s="34"/>
      <c r="C46" s="53" t="s">
        <v>72</v>
      </c>
      <c r="D46" s="23" t="s">
        <v>12</v>
      </c>
      <c r="E46" s="23" t="s">
        <v>24</v>
      </c>
      <c r="F46" s="23" t="s">
        <v>41</v>
      </c>
      <c r="G46" s="23" t="s">
        <v>27</v>
      </c>
      <c r="H46" s="23" t="s">
        <v>38</v>
      </c>
      <c r="I46" s="23" t="s">
        <v>33</v>
      </c>
      <c r="J46" s="23" t="s">
        <v>14</v>
      </c>
      <c r="K46" s="23" t="s">
        <v>42</v>
      </c>
      <c r="L46" s="31">
        <v>367</v>
      </c>
      <c r="M46" s="31"/>
      <c r="N46" s="28">
        <f t="shared" si="0"/>
        <v>0</v>
      </c>
    </row>
    <row r="47" spans="1:14" ht="19.5" customHeight="1">
      <c r="A47" s="9" t="s">
        <v>58</v>
      </c>
      <c r="B47" s="27"/>
      <c r="C47" s="58" t="s">
        <v>64</v>
      </c>
      <c r="D47" s="25" t="s">
        <v>12</v>
      </c>
      <c r="E47" s="25" t="s">
        <v>43</v>
      </c>
      <c r="F47" s="25" t="s">
        <v>13</v>
      </c>
      <c r="G47" s="25" t="s">
        <v>13</v>
      </c>
      <c r="H47" s="25" t="s">
        <v>12</v>
      </c>
      <c r="I47" s="25" t="s">
        <v>13</v>
      </c>
      <c r="J47" s="25" t="s">
        <v>14</v>
      </c>
      <c r="K47" s="25" t="s">
        <v>12</v>
      </c>
      <c r="L47" s="28">
        <f>L48</f>
        <v>2173433</v>
      </c>
      <c r="M47" s="28">
        <f>M48</f>
        <v>1723298.33</v>
      </c>
      <c r="N47" s="28">
        <f t="shared" si="0"/>
        <v>79.2892318281723</v>
      </c>
    </row>
    <row r="48" spans="1:14" s="20" customFormat="1" ht="34.5" customHeight="1">
      <c r="A48" s="13"/>
      <c r="B48" s="13"/>
      <c r="C48" s="49" t="s">
        <v>65</v>
      </c>
      <c r="D48" s="14" t="s">
        <v>12</v>
      </c>
      <c r="E48" s="15" t="s">
        <v>43</v>
      </c>
      <c r="F48" s="15" t="s">
        <v>20</v>
      </c>
      <c r="G48" s="15" t="s">
        <v>13</v>
      </c>
      <c r="H48" s="15" t="s">
        <v>12</v>
      </c>
      <c r="I48" s="15" t="s">
        <v>13</v>
      </c>
      <c r="J48" s="15" t="s">
        <v>14</v>
      </c>
      <c r="K48" s="15" t="s">
        <v>12</v>
      </c>
      <c r="L48" s="29">
        <f>L49+L51+L55+L58</f>
        <v>2173433</v>
      </c>
      <c r="M48" s="29">
        <f>M49+M51+M55+M58</f>
        <v>1723298.33</v>
      </c>
      <c r="N48" s="28">
        <f t="shared" si="0"/>
        <v>79.2892318281723</v>
      </c>
    </row>
    <row r="49" spans="1:14" ht="33.75" customHeight="1">
      <c r="A49" s="17" t="s">
        <v>18</v>
      </c>
      <c r="B49" s="17"/>
      <c r="C49" s="47" t="s">
        <v>66</v>
      </c>
      <c r="D49" s="19" t="s">
        <v>12</v>
      </c>
      <c r="E49" s="18" t="s">
        <v>43</v>
      </c>
      <c r="F49" s="18" t="s">
        <v>20</v>
      </c>
      <c r="G49" s="18" t="s">
        <v>17</v>
      </c>
      <c r="H49" s="18" t="s">
        <v>12</v>
      </c>
      <c r="I49" s="18" t="s">
        <v>13</v>
      </c>
      <c r="J49" s="18" t="s">
        <v>14</v>
      </c>
      <c r="K49" s="18" t="s">
        <v>44</v>
      </c>
      <c r="L49" s="30">
        <f>SUM(L50:L50)</f>
        <v>725000</v>
      </c>
      <c r="M49" s="30">
        <f>SUM(M50:M50)</f>
        <v>629250</v>
      </c>
      <c r="N49" s="28">
        <f t="shared" si="0"/>
        <v>86.79310344827587</v>
      </c>
    </row>
    <row r="50" spans="1:14" ht="29.25" customHeight="1">
      <c r="A50" s="34"/>
      <c r="B50" s="34"/>
      <c r="C50" s="48" t="s">
        <v>67</v>
      </c>
      <c r="D50" s="22" t="s">
        <v>12</v>
      </c>
      <c r="E50" s="22" t="s">
        <v>43</v>
      </c>
      <c r="F50" s="22" t="s">
        <v>20</v>
      </c>
      <c r="G50" s="22" t="s">
        <v>17</v>
      </c>
      <c r="H50" s="22" t="s">
        <v>48</v>
      </c>
      <c r="I50" s="22" t="s">
        <v>33</v>
      </c>
      <c r="J50" s="22" t="s">
        <v>14</v>
      </c>
      <c r="K50" s="22" t="s">
        <v>44</v>
      </c>
      <c r="L50" s="31">
        <v>725000</v>
      </c>
      <c r="M50" s="31">
        <v>629250</v>
      </c>
      <c r="N50" s="28">
        <f t="shared" si="0"/>
        <v>86.79310344827587</v>
      </c>
    </row>
    <row r="51" spans="1:14" ht="30" customHeight="1">
      <c r="A51" s="17" t="s">
        <v>45</v>
      </c>
      <c r="B51" s="34"/>
      <c r="C51" s="47" t="s">
        <v>71</v>
      </c>
      <c r="D51" s="19" t="s">
        <v>12</v>
      </c>
      <c r="E51" s="18" t="s">
        <v>43</v>
      </c>
      <c r="F51" s="18" t="s">
        <v>20</v>
      </c>
      <c r="G51" s="18" t="s">
        <v>20</v>
      </c>
      <c r="H51" s="18" t="s">
        <v>12</v>
      </c>
      <c r="I51" s="18" t="s">
        <v>13</v>
      </c>
      <c r="J51" s="18" t="s">
        <v>14</v>
      </c>
      <c r="K51" s="18" t="s">
        <v>44</v>
      </c>
      <c r="L51" s="30">
        <f>L52+L53+L54</f>
        <v>1123433</v>
      </c>
      <c r="M51" s="30">
        <f>M52+M53+M54</f>
        <v>787708.33</v>
      </c>
      <c r="N51" s="28">
        <f t="shared" si="0"/>
        <v>70.1161822734422</v>
      </c>
    </row>
    <row r="52" spans="1:14" s="20" customFormat="1" ht="18" customHeight="1">
      <c r="A52" s="17"/>
      <c r="B52" s="34"/>
      <c r="C52" s="89" t="s">
        <v>134</v>
      </c>
      <c r="D52" s="21" t="s">
        <v>12</v>
      </c>
      <c r="E52" s="21" t="s">
        <v>43</v>
      </c>
      <c r="F52" s="21" t="s">
        <v>20</v>
      </c>
      <c r="G52" s="21" t="s">
        <v>20</v>
      </c>
      <c r="H52" s="87" t="s">
        <v>133</v>
      </c>
      <c r="I52" s="21" t="s">
        <v>33</v>
      </c>
      <c r="J52" s="21" t="s">
        <v>14</v>
      </c>
      <c r="K52" s="21" t="s">
        <v>44</v>
      </c>
      <c r="L52" s="44">
        <f>149500+140600</f>
        <v>290100</v>
      </c>
      <c r="M52" s="44"/>
      <c r="N52" s="28">
        <f t="shared" si="0"/>
        <v>0</v>
      </c>
    </row>
    <row r="53" spans="1:15" ht="18.75" customHeight="1">
      <c r="A53" s="17"/>
      <c r="B53" s="34"/>
      <c r="C53" s="59" t="s">
        <v>89</v>
      </c>
      <c r="D53" s="21" t="s">
        <v>12</v>
      </c>
      <c r="E53" s="21" t="s">
        <v>43</v>
      </c>
      <c r="F53" s="21" t="s">
        <v>20</v>
      </c>
      <c r="G53" s="21" t="s">
        <v>20</v>
      </c>
      <c r="H53" s="21" t="s">
        <v>90</v>
      </c>
      <c r="I53" s="21" t="s">
        <v>33</v>
      </c>
      <c r="J53" s="21" t="s">
        <v>14</v>
      </c>
      <c r="K53" s="21" t="s">
        <v>44</v>
      </c>
      <c r="L53" s="31"/>
      <c r="M53" s="31"/>
      <c r="N53" s="103" t="e">
        <f t="shared" si="0"/>
        <v>#DIV/0!</v>
      </c>
      <c r="O53" s="2"/>
    </row>
    <row r="54" spans="1:15" ht="30.75" customHeight="1">
      <c r="A54" s="34"/>
      <c r="B54" s="34"/>
      <c r="C54" s="53" t="s">
        <v>50</v>
      </c>
      <c r="D54" s="22" t="s">
        <v>12</v>
      </c>
      <c r="E54" s="22" t="s">
        <v>43</v>
      </c>
      <c r="F54" s="22" t="s">
        <v>20</v>
      </c>
      <c r="G54" s="22" t="s">
        <v>20</v>
      </c>
      <c r="H54" s="22" t="s">
        <v>49</v>
      </c>
      <c r="I54" s="22" t="s">
        <v>33</v>
      </c>
      <c r="J54" s="22" t="s">
        <v>14</v>
      </c>
      <c r="K54" s="22" t="s">
        <v>44</v>
      </c>
      <c r="L54" s="31">
        <v>833333</v>
      </c>
      <c r="M54" s="31">
        <v>787708.33</v>
      </c>
      <c r="N54" s="28">
        <f t="shared" si="0"/>
        <v>94.52503741001496</v>
      </c>
      <c r="O54" s="2"/>
    </row>
    <row r="55" spans="1:15" ht="33.75" customHeight="1">
      <c r="A55" s="17" t="s">
        <v>46</v>
      </c>
      <c r="B55" s="17"/>
      <c r="C55" s="47" t="s">
        <v>68</v>
      </c>
      <c r="D55" s="19" t="s">
        <v>12</v>
      </c>
      <c r="E55" s="18" t="s">
        <v>43</v>
      </c>
      <c r="F55" s="18" t="s">
        <v>20</v>
      </c>
      <c r="G55" s="18" t="s">
        <v>29</v>
      </c>
      <c r="H55" s="18" t="s">
        <v>12</v>
      </c>
      <c r="I55" s="18" t="s">
        <v>13</v>
      </c>
      <c r="J55" s="18" t="s">
        <v>14</v>
      </c>
      <c r="K55" s="18" t="s">
        <v>44</v>
      </c>
      <c r="L55" s="30">
        <f>L56+L57</f>
        <v>75000</v>
      </c>
      <c r="M55" s="30">
        <f>M56+M57</f>
        <v>56340</v>
      </c>
      <c r="N55" s="28">
        <f t="shared" si="0"/>
        <v>75.12</v>
      </c>
      <c r="O55" s="2"/>
    </row>
    <row r="56" spans="1:15" ht="31.5" customHeight="1">
      <c r="A56" s="34"/>
      <c r="B56" s="34"/>
      <c r="C56" s="60" t="s">
        <v>69</v>
      </c>
      <c r="D56" s="22" t="s">
        <v>12</v>
      </c>
      <c r="E56" s="22" t="s">
        <v>43</v>
      </c>
      <c r="F56" s="22" t="s">
        <v>20</v>
      </c>
      <c r="G56" s="22" t="s">
        <v>29</v>
      </c>
      <c r="H56" s="22" t="s">
        <v>70</v>
      </c>
      <c r="I56" s="22" t="s">
        <v>33</v>
      </c>
      <c r="J56" s="22" t="s">
        <v>14</v>
      </c>
      <c r="K56" s="22" t="s">
        <v>44</v>
      </c>
      <c r="L56" s="31">
        <v>73000</v>
      </c>
      <c r="M56" s="31">
        <v>54900</v>
      </c>
      <c r="N56" s="28">
        <f t="shared" si="0"/>
        <v>75.20547945205479</v>
      </c>
      <c r="O56" s="2"/>
    </row>
    <row r="57" spans="1:14" ht="25.5">
      <c r="A57" s="34"/>
      <c r="B57" s="34"/>
      <c r="C57" s="61" t="s">
        <v>91</v>
      </c>
      <c r="D57" s="73" t="s">
        <v>12</v>
      </c>
      <c r="E57" s="73" t="s">
        <v>43</v>
      </c>
      <c r="F57" s="73" t="s">
        <v>20</v>
      </c>
      <c r="G57" s="73" t="s">
        <v>29</v>
      </c>
      <c r="H57" s="73" t="s">
        <v>85</v>
      </c>
      <c r="I57" s="73" t="s">
        <v>33</v>
      </c>
      <c r="J57" s="73" t="s">
        <v>14</v>
      </c>
      <c r="K57" s="73" t="s">
        <v>44</v>
      </c>
      <c r="L57" s="44">
        <v>2000</v>
      </c>
      <c r="M57" s="44">
        <v>1440</v>
      </c>
      <c r="N57" s="28">
        <f t="shared" si="0"/>
        <v>72</v>
      </c>
    </row>
    <row r="58" spans="1:14" ht="15.75">
      <c r="A58" s="17" t="s">
        <v>74</v>
      </c>
      <c r="B58" s="17"/>
      <c r="C58" s="47" t="s">
        <v>75</v>
      </c>
      <c r="D58" s="18" t="s">
        <v>12</v>
      </c>
      <c r="E58" s="18" t="s">
        <v>43</v>
      </c>
      <c r="F58" s="18" t="s">
        <v>20</v>
      </c>
      <c r="G58" s="18" t="s">
        <v>37</v>
      </c>
      <c r="H58" s="18" t="s">
        <v>12</v>
      </c>
      <c r="I58" s="18" t="s">
        <v>13</v>
      </c>
      <c r="J58" s="18" t="s">
        <v>14</v>
      </c>
      <c r="K58" s="18" t="s">
        <v>44</v>
      </c>
      <c r="L58" s="30">
        <f>L59</f>
        <v>250000</v>
      </c>
      <c r="M58" s="30">
        <f>M59</f>
        <v>250000</v>
      </c>
      <c r="N58" s="28">
        <f t="shared" si="0"/>
        <v>100</v>
      </c>
    </row>
    <row r="59" spans="1:14" ht="38.25">
      <c r="A59" s="34"/>
      <c r="B59" s="34"/>
      <c r="C59" s="48" t="s">
        <v>119</v>
      </c>
      <c r="D59" s="22" t="s">
        <v>12</v>
      </c>
      <c r="E59" s="22" t="s">
        <v>43</v>
      </c>
      <c r="F59" s="22" t="s">
        <v>20</v>
      </c>
      <c r="G59" s="22" t="s">
        <v>37</v>
      </c>
      <c r="H59" s="22" t="s">
        <v>76</v>
      </c>
      <c r="I59" s="22" t="s">
        <v>33</v>
      </c>
      <c r="J59" s="22" t="s">
        <v>14</v>
      </c>
      <c r="K59" s="22" t="s">
        <v>44</v>
      </c>
      <c r="L59" s="31">
        <v>250000</v>
      </c>
      <c r="M59" s="31">
        <v>250000</v>
      </c>
      <c r="N59" s="28">
        <f t="shared" si="0"/>
        <v>100</v>
      </c>
    </row>
    <row r="60" spans="1:14" ht="15.75">
      <c r="A60" s="9"/>
      <c r="B60" s="9"/>
      <c r="C60" s="43" t="s">
        <v>47</v>
      </c>
      <c r="D60" s="25"/>
      <c r="E60" s="25"/>
      <c r="F60" s="25"/>
      <c r="G60" s="25"/>
      <c r="H60" s="25"/>
      <c r="I60" s="25"/>
      <c r="J60" s="25"/>
      <c r="K60" s="25"/>
      <c r="L60" s="28">
        <f>L8+L47</f>
        <v>4145000</v>
      </c>
      <c r="M60" s="28">
        <f>M8+M47</f>
        <v>3321950.0500000003</v>
      </c>
      <c r="N60" s="28">
        <f t="shared" si="0"/>
        <v>80.1435476477684</v>
      </c>
    </row>
  </sheetData>
  <sheetProtection/>
  <mergeCells count="8">
    <mergeCell ref="M6:M7"/>
    <mergeCell ref="N6:N7"/>
    <mergeCell ref="D1:K3"/>
    <mergeCell ref="A4:L4"/>
    <mergeCell ref="A6:A7"/>
    <mergeCell ref="C6:C7"/>
    <mergeCell ref="D6:K6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C1">
      <selection activeCell="A8" sqref="A8:K59"/>
    </sheetView>
  </sheetViews>
  <sheetFormatPr defaultColWidth="9.375" defaultRowHeight="12.75"/>
  <cols>
    <col min="1" max="1" width="3.25390625" style="1" customWidth="1"/>
    <col min="2" max="2" width="9.375" style="2" hidden="1" customWidth="1"/>
    <col min="3" max="3" width="51.75390625" style="1" customWidth="1"/>
    <col min="4" max="4" width="5.75390625" style="4" customWidth="1"/>
    <col min="5" max="5" width="4.00390625" style="4" customWidth="1"/>
    <col min="6" max="6" width="4.625" style="4" customWidth="1"/>
    <col min="7" max="7" width="5.75390625" style="4" customWidth="1"/>
    <col min="8" max="8" width="6.125" style="4" customWidth="1"/>
    <col min="9" max="9" width="3.625" style="4" customWidth="1"/>
    <col min="10" max="10" width="6.125" style="4" customWidth="1"/>
    <col min="11" max="11" width="5.875" style="4" customWidth="1"/>
    <col min="12" max="12" width="13.125" style="3" customWidth="1"/>
    <col min="13" max="13" width="12.00390625" style="1" customWidth="1"/>
    <col min="14" max="14" width="11.125" style="1" customWidth="1"/>
    <col min="15" max="16384" width="9.375" style="1" customWidth="1"/>
  </cols>
  <sheetData>
    <row r="1" spans="4:11" ht="4.5" customHeight="1">
      <c r="D1" s="93"/>
      <c r="E1" s="94"/>
      <c r="F1" s="94"/>
      <c r="G1" s="94"/>
      <c r="H1" s="94"/>
      <c r="I1" s="94"/>
      <c r="J1" s="94"/>
      <c r="K1" s="94"/>
    </row>
    <row r="2" spans="4:11" ht="15.75" hidden="1">
      <c r="D2" s="94"/>
      <c r="E2" s="94"/>
      <c r="F2" s="94"/>
      <c r="G2" s="94"/>
      <c r="H2" s="94"/>
      <c r="I2" s="94"/>
      <c r="J2" s="94"/>
      <c r="K2" s="94"/>
    </row>
    <row r="3" spans="4:11" ht="15.75" hidden="1">
      <c r="D3" s="94"/>
      <c r="E3" s="94"/>
      <c r="F3" s="94"/>
      <c r="G3" s="94"/>
      <c r="H3" s="94"/>
      <c r="I3" s="94"/>
      <c r="J3" s="94"/>
      <c r="K3" s="94"/>
    </row>
    <row r="4" spans="1:12" ht="16.5" customHeight="1">
      <c r="A4" s="95" t="s">
        <v>130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0:12" ht="16.5" customHeight="1">
      <c r="J5" s="4" t="s">
        <v>82</v>
      </c>
      <c r="L5" s="5"/>
    </row>
    <row r="6" spans="1:14" s="7" customFormat="1" ht="42.75" customHeight="1">
      <c r="A6" s="96" t="s">
        <v>0</v>
      </c>
      <c r="B6" s="6"/>
      <c r="C6" s="98" t="s">
        <v>1</v>
      </c>
      <c r="D6" s="100" t="s">
        <v>2</v>
      </c>
      <c r="E6" s="101"/>
      <c r="F6" s="101"/>
      <c r="G6" s="101"/>
      <c r="H6" s="101"/>
      <c r="I6" s="101"/>
      <c r="J6" s="101"/>
      <c r="K6" s="102"/>
      <c r="L6" s="91" t="s">
        <v>3</v>
      </c>
      <c r="M6" s="91" t="s">
        <v>131</v>
      </c>
      <c r="N6" s="91" t="s">
        <v>132</v>
      </c>
    </row>
    <row r="7" spans="1:14" s="7" customFormat="1" ht="63" customHeight="1">
      <c r="A7" s="97"/>
      <c r="B7" s="8"/>
      <c r="C7" s="99"/>
      <c r="D7" s="32" t="s">
        <v>4</v>
      </c>
      <c r="E7" s="32" t="s">
        <v>83</v>
      </c>
      <c r="F7" s="32" t="s">
        <v>5</v>
      </c>
      <c r="G7" s="32" t="s">
        <v>6</v>
      </c>
      <c r="H7" s="32" t="s">
        <v>7</v>
      </c>
      <c r="I7" s="32" t="s">
        <v>84</v>
      </c>
      <c r="J7" s="32" t="s">
        <v>8</v>
      </c>
      <c r="K7" s="32" t="s">
        <v>9</v>
      </c>
      <c r="L7" s="92"/>
      <c r="M7" s="92"/>
      <c r="N7" s="92"/>
    </row>
    <row r="8" spans="1:14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L9+L21+L23+L29+L34+L37+L40+L43+L15</f>
        <v>1971567</v>
      </c>
      <c r="M8" s="28">
        <f>M9+M21+M23+M29+M34+M37+M40+M43+M15</f>
        <v>2334567</v>
      </c>
      <c r="N8" s="28">
        <f>M8-L8</f>
        <v>363000</v>
      </c>
    </row>
    <row r="9" spans="1:14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680000</v>
      </c>
      <c r="M9" s="29">
        <f>M10</f>
        <v>900300</v>
      </c>
      <c r="N9" s="28">
        <f aca="true" t="shared" si="0" ref="N9:N59">M9-L9</f>
        <v>220300</v>
      </c>
    </row>
    <row r="10" spans="1:14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L11+L12+L13+L14</f>
        <v>680000</v>
      </c>
      <c r="M10" s="38">
        <f>M11+M12+M13+M14</f>
        <v>900300</v>
      </c>
      <c r="N10" s="28">
        <f t="shared" si="0"/>
        <v>220300</v>
      </c>
    </row>
    <row r="11" spans="1:14" ht="58.5" customHeight="1">
      <c r="A11" s="34"/>
      <c r="B11" s="34"/>
      <c r="C11" s="68" t="s">
        <v>101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f>479400+200000</f>
        <v>679400</v>
      </c>
      <c r="M11" s="44">
        <v>900000</v>
      </c>
      <c r="N11" s="28">
        <f t="shared" si="0"/>
        <v>220600</v>
      </c>
    </row>
    <row r="12" spans="1:14" ht="69.75" customHeight="1">
      <c r="A12" s="34"/>
      <c r="B12" s="34"/>
      <c r="C12" s="70" t="s">
        <v>102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>
        <v>300</v>
      </c>
      <c r="M12" s="31"/>
      <c r="N12" s="28">
        <f t="shared" si="0"/>
        <v>-300</v>
      </c>
    </row>
    <row r="13" spans="1:14" ht="33" customHeight="1">
      <c r="A13" s="34"/>
      <c r="B13" s="34"/>
      <c r="C13" s="68" t="s">
        <v>103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>
        <v>100</v>
      </c>
      <c r="M13" s="31"/>
      <c r="N13" s="28">
        <f t="shared" si="0"/>
        <v>-100</v>
      </c>
    </row>
    <row r="14" spans="1:14" ht="53.25" customHeight="1">
      <c r="A14" s="34"/>
      <c r="B14" s="34"/>
      <c r="C14" s="68" t="s">
        <v>123</v>
      </c>
      <c r="D14" s="22" t="s">
        <v>12</v>
      </c>
      <c r="E14" s="35">
        <v>1</v>
      </c>
      <c r="F14" s="35" t="s">
        <v>17</v>
      </c>
      <c r="G14" s="22" t="s">
        <v>20</v>
      </c>
      <c r="H14" s="22" t="s">
        <v>122</v>
      </c>
      <c r="I14" s="22" t="s">
        <v>17</v>
      </c>
      <c r="J14" s="22" t="s">
        <v>14</v>
      </c>
      <c r="K14" s="22" t="s">
        <v>21</v>
      </c>
      <c r="L14" s="31">
        <v>200</v>
      </c>
      <c r="M14" s="31">
        <v>300</v>
      </c>
      <c r="N14" s="28">
        <f t="shared" si="0"/>
        <v>100</v>
      </c>
    </row>
    <row r="15" spans="1:14" ht="60" customHeight="1">
      <c r="A15" s="62" t="s">
        <v>26</v>
      </c>
      <c r="B15" s="63"/>
      <c r="C15" s="64" t="s">
        <v>95</v>
      </c>
      <c r="D15" s="15" t="s">
        <v>12</v>
      </c>
      <c r="E15" s="15" t="s">
        <v>24</v>
      </c>
      <c r="F15" s="15" t="s">
        <v>29</v>
      </c>
      <c r="G15" s="15" t="s">
        <v>13</v>
      </c>
      <c r="H15" s="15" t="s">
        <v>12</v>
      </c>
      <c r="I15" s="15" t="s">
        <v>13</v>
      </c>
      <c r="J15" s="15" t="s">
        <v>14</v>
      </c>
      <c r="K15" s="15" t="s">
        <v>21</v>
      </c>
      <c r="L15" s="40">
        <f>L16</f>
        <v>1086300</v>
      </c>
      <c r="M15" s="40">
        <f>M16</f>
        <v>1086300</v>
      </c>
      <c r="N15" s="28">
        <f t="shared" si="0"/>
        <v>0</v>
      </c>
    </row>
    <row r="16" spans="1:14" ht="42" customHeight="1">
      <c r="A16" s="65" t="s">
        <v>28</v>
      </c>
      <c r="B16" s="63"/>
      <c r="C16" s="66" t="s">
        <v>96</v>
      </c>
      <c r="D16" s="18" t="s">
        <v>12</v>
      </c>
      <c r="E16" s="18" t="s">
        <v>24</v>
      </c>
      <c r="F16" s="18" t="s">
        <v>29</v>
      </c>
      <c r="G16" s="18" t="s">
        <v>20</v>
      </c>
      <c r="H16" s="18" t="s">
        <v>12</v>
      </c>
      <c r="I16" s="18" t="s">
        <v>17</v>
      </c>
      <c r="J16" s="18" t="s">
        <v>14</v>
      </c>
      <c r="K16" s="18" t="s">
        <v>21</v>
      </c>
      <c r="L16" s="69">
        <f>L17+L18+L19+L20</f>
        <v>1086300</v>
      </c>
      <c r="M16" s="69">
        <f>M17+M18+M19+M20</f>
        <v>1086300</v>
      </c>
      <c r="N16" s="28">
        <f t="shared" si="0"/>
        <v>0</v>
      </c>
    </row>
    <row r="17" spans="1:14" ht="48" customHeight="1">
      <c r="A17" s="67"/>
      <c r="B17" s="63"/>
      <c r="C17" s="68" t="s">
        <v>97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110</v>
      </c>
      <c r="I17" s="72" t="s">
        <v>17</v>
      </c>
      <c r="J17" s="72" t="s">
        <v>12</v>
      </c>
      <c r="K17" s="72" t="s">
        <v>21</v>
      </c>
      <c r="L17" s="74">
        <v>364670</v>
      </c>
      <c r="M17" s="74">
        <v>364670</v>
      </c>
      <c r="N17" s="28">
        <f t="shared" si="0"/>
        <v>0</v>
      </c>
    </row>
    <row r="18" spans="1:14" ht="39.75" customHeight="1">
      <c r="A18" s="67"/>
      <c r="B18" s="63"/>
      <c r="C18" s="68" t="s">
        <v>98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111</v>
      </c>
      <c r="I18" s="72" t="s">
        <v>17</v>
      </c>
      <c r="J18" s="72" t="s">
        <v>12</v>
      </c>
      <c r="K18" s="72" t="s">
        <v>21</v>
      </c>
      <c r="L18" s="74">
        <v>10860</v>
      </c>
      <c r="M18" s="74">
        <v>10860</v>
      </c>
      <c r="N18" s="28">
        <f t="shared" si="0"/>
        <v>0</v>
      </c>
    </row>
    <row r="19" spans="1:14" ht="39.75" customHeight="1">
      <c r="A19" s="67"/>
      <c r="B19" s="63"/>
      <c r="C19" s="68" t="s">
        <v>99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112</v>
      </c>
      <c r="I19" s="72" t="s">
        <v>17</v>
      </c>
      <c r="J19" s="72" t="s">
        <v>12</v>
      </c>
      <c r="K19" s="72" t="s">
        <v>21</v>
      </c>
      <c r="L19" s="74">
        <v>676770</v>
      </c>
      <c r="M19" s="74">
        <v>676770</v>
      </c>
      <c r="N19" s="28">
        <f t="shared" si="0"/>
        <v>0</v>
      </c>
    </row>
    <row r="20" spans="1:14" ht="36" customHeight="1">
      <c r="A20" s="67"/>
      <c r="B20" s="63"/>
      <c r="C20" s="68" t="s">
        <v>100</v>
      </c>
      <c r="D20" s="72" t="s">
        <v>12</v>
      </c>
      <c r="E20" s="72" t="s">
        <v>24</v>
      </c>
      <c r="F20" s="72" t="s">
        <v>29</v>
      </c>
      <c r="G20" s="72" t="s">
        <v>20</v>
      </c>
      <c r="H20" s="72" t="s">
        <v>113</v>
      </c>
      <c r="I20" s="72" t="s">
        <v>17</v>
      </c>
      <c r="J20" s="72" t="s">
        <v>12</v>
      </c>
      <c r="K20" s="72" t="s">
        <v>21</v>
      </c>
      <c r="L20" s="74">
        <v>34000</v>
      </c>
      <c r="M20" s="74">
        <v>34000</v>
      </c>
      <c r="N20" s="28">
        <f t="shared" si="0"/>
        <v>0</v>
      </c>
    </row>
    <row r="21" spans="1:14" ht="18" customHeight="1">
      <c r="A21" s="13" t="s">
        <v>52</v>
      </c>
      <c r="B21" s="34"/>
      <c r="C21" s="46" t="s">
        <v>62</v>
      </c>
      <c r="D21" s="15" t="s">
        <v>12</v>
      </c>
      <c r="E21" s="15" t="s">
        <v>24</v>
      </c>
      <c r="F21" s="15" t="s">
        <v>27</v>
      </c>
      <c r="G21" s="15" t="s">
        <v>13</v>
      </c>
      <c r="H21" s="15" t="s">
        <v>12</v>
      </c>
      <c r="I21" s="15" t="s">
        <v>13</v>
      </c>
      <c r="J21" s="15" t="s">
        <v>14</v>
      </c>
      <c r="K21" s="15" t="s">
        <v>12</v>
      </c>
      <c r="L21" s="29">
        <f>L22</f>
        <v>400</v>
      </c>
      <c r="M21" s="29">
        <f>M22</f>
        <v>400</v>
      </c>
      <c r="N21" s="28">
        <f t="shared" si="0"/>
        <v>0</v>
      </c>
    </row>
    <row r="22" spans="1:14" s="16" customFormat="1" ht="18.75" customHeight="1">
      <c r="A22" s="34"/>
      <c r="B22" s="34"/>
      <c r="C22" s="48" t="s">
        <v>63</v>
      </c>
      <c r="D22" s="22" t="s">
        <v>12</v>
      </c>
      <c r="E22" s="22" t="s">
        <v>24</v>
      </c>
      <c r="F22" s="22" t="s">
        <v>27</v>
      </c>
      <c r="G22" s="22" t="s">
        <v>29</v>
      </c>
      <c r="H22" s="22" t="s">
        <v>22</v>
      </c>
      <c r="I22" s="22" t="s">
        <v>17</v>
      </c>
      <c r="J22" s="22" t="s">
        <v>14</v>
      </c>
      <c r="K22" s="22" t="s">
        <v>21</v>
      </c>
      <c r="L22" s="31">
        <v>400</v>
      </c>
      <c r="M22" s="31">
        <v>400</v>
      </c>
      <c r="N22" s="28">
        <f t="shared" si="0"/>
        <v>0</v>
      </c>
    </row>
    <row r="23" spans="1:14" s="16" customFormat="1" ht="21" customHeight="1">
      <c r="A23" s="13" t="s">
        <v>57</v>
      </c>
      <c r="B23" s="13"/>
      <c r="C23" s="46" t="s">
        <v>30</v>
      </c>
      <c r="D23" s="14" t="s">
        <v>12</v>
      </c>
      <c r="E23" s="15" t="s">
        <v>24</v>
      </c>
      <c r="F23" s="15" t="s">
        <v>31</v>
      </c>
      <c r="G23" s="15" t="s">
        <v>13</v>
      </c>
      <c r="H23" s="15" t="s">
        <v>12</v>
      </c>
      <c r="I23" s="15" t="s">
        <v>13</v>
      </c>
      <c r="J23" s="15" t="s">
        <v>14</v>
      </c>
      <c r="K23" s="15" t="s">
        <v>12</v>
      </c>
      <c r="L23" s="29">
        <f>L24+L26</f>
        <v>154000</v>
      </c>
      <c r="M23" s="29">
        <f>M24+M26</f>
        <v>264000</v>
      </c>
      <c r="N23" s="28">
        <f t="shared" si="0"/>
        <v>110000</v>
      </c>
    </row>
    <row r="24" spans="1:14" s="16" customFormat="1" ht="20.25" customHeight="1">
      <c r="A24" s="17" t="s">
        <v>114</v>
      </c>
      <c r="B24" s="13"/>
      <c r="C24" s="47" t="s">
        <v>32</v>
      </c>
      <c r="D24" s="18" t="s">
        <v>12</v>
      </c>
      <c r="E24" s="18" t="s">
        <v>24</v>
      </c>
      <c r="F24" s="18" t="s">
        <v>31</v>
      </c>
      <c r="G24" s="18" t="s">
        <v>17</v>
      </c>
      <c r="H24" s="18" t="s">
        <v>12</v>
      </c>
      <c r="I24" s="18" t="s">
        <v>13</v>
      </c>
      <c r="J24" s="18" t="s">
        <v>14</v>
      </c>
      <c r="K24" s="18" t="s">
        <v>21</v>
      </c>
      <c r="L24" s="30">
        <f>L25</f>
        <v>29000</v>
      </c>
      <c r="M24" s="30">
        <f>M25</f>
        <v>29000</v>
      </c>
      <c r="N24" s="28">
        <f t="shared" si="0"/>
        <v>0</v>
      </c>
    </row>
    <row r="25" spans="1:14" ht="33" customHeight="1">
      <c r="A25" s="17"/>
      <c r="B25" s="17"/>
      <c r="C25" s="75" t="s">
        <v>109</v>
      </c>
      <c r="D25" s="22" t="s">
        <v>12</v>
      </c>
      <c r="E25" s="21" t="s">
        <v>24</v>
      </c>
      <c r="F25" s="21" t="s">
        <v>31</v>
      </c>
      <c r="G25" s="21" t="s">
        <v>17</v>
      </c>
      <c r="H25" s="21" t="s">
        <v>25</v>
      </c>
      <c r="I25" s="21" t="s">
        <v>33</v>
      </c>
      <c r="J25" s="21" t="s">
        <v>14</v>
      </c>
      <c r="K25" s="21" t="s">
        <v>21</v>
      </c>
      <c r="L25" s="31">
        <v>29000</v>
      </c>
      <c r="M25" s="31">
        <v>29000</v>
      </c>
      <c r="N25" s="28">
        <f t="shared" si="0"/>
        <v>0</v>
      </c>
    </row>
    <row r="26" spans="1:14" ht="20.25" customHeight="1">
      <c r="A26" s="17" t="s">
        <v>115</v>
      </c>
      <c r="B26" s="34"/>
      <c r="C26" s="47" t="s">
        <v>34</v>
      </c>
      <c r="D26" s="18" t="s">
        <v>12</v>
      </c>
      <c r="E26" s="18" t="s">
        <v>24</v>
      </c>
      <c r="F26" s="18" t="s">
        <v>31</v>
      </c>
      <c r="G26" s="18" t="s">
        <v>31</v>
      </c>
      <c r="H26" s="18" t="s">
        <v>12</v>
      </c>
      <c r="I26" s="18" t="s">
        <v>13</v>
      </c>
      <c r="J26" s="18" t="s">
        <v>14</v>
      </c>
      <c r="K26" s="18" t="s">
        <v>21</v>
      </c>
      <c r="L26" s="30">
        <f>L27+L28</f>
        <v>125000</v>
      </c>
      <c r="M26" s="30">
        <f>M27+M28</f>
        <v>235000</v>
      </c>
      <c r="N26" s="28">
        <f t="shared" si="0"/>
        <v>110000</v>
      </c>
    </row>
    <row r="27" spans="1:14" ht="41.25" customHeight="1">
      <c r="A27" s="17"/>
      <c r="B27" s="34"/>
      <c r="C27" s="48" t="s">
        <v>35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36</v>
      </c>
      <c r="I27" s="23" t="s">
        <v>33</v>
      </c>
      <c r="J27" s="23" t="s">
        <v>14</v>
      </c>
      <c r="K27" s="23" t="s">
        <v>21</v>
      </c>
      <c r="L27" s="31">
        <v>30000</v>
      </c>
      <c r="M27" s="31">
        <v>35000</v>
      </c>
      <c r="N27" s="28">
        <f t="shared" si="0"/>
        <v>5000</v>
      </c>
    </row>
    <row r="28" spans="1:14" ht="51" customHeight="1">
      <c r="A28" s="17"/>
      <c r="B28" s="34"/>
      <c r="C28" s="71" t="s">
        <v>107</v>
      </c>
      <c r="D28" s="22" t="s">
        <v>12</v>
      </c>
      <c r="E28" s="23" t="s">
        <v>24</v>
      </c>
      <c r="F28" s="23" t="s">
        <v>31</v>
      </c>
      <c r="G28" s="23" t="s">
        <v>31</v>
      </c>
      <c r="H28" s="23" t="s">
        <v>73</v>
      </c>
      <c r="I28" s="23" t="s">
        <v>33</v>
      </c>
      <c r="J28" s="23" t="s">
        <v>14</v>
      </c>
      <c r="K28" s="23" t="s">
        <v>21</v>
      </c>
      <c r="L28" s="31">
        <v>95000</v>
      </c>
      <c r="M28" s="31">
        <v>200000</v>
      </c>
      <c r="N28" s="28">
        <f t="shared" si="0"/>
        <v>105000</v>
      </c>
    </row>
    <row r="29" spans="1:14" ht="21" customHeight="1">
      <c r="A29" s="13" t="s">
        <v>104</v>
      </c>
      <c r="B29" s="34"/>
      <c r="C29" s="49" t="s">
        <v>51</v>
      </c>
      <c r="D29" s="15" t="s">
        <v>12</v>
      </c>
      <c r="E29" s="15" t="s">
        <v>24</v>
      </c>
      <c r="F29" s="15" t="s">
        <v>60</v>
      </c>
      <c r="G29" s="15" t="s">
        <v>13</v>
      </c>
      <c r="H29" s="15" t="s">
        <v>12</v>
      </c>
      <c r="I29" s="15" t="s">
        <v>13</v>
      </c>
      <c r="J29" s="15" t="s">
        <v>14</v>
      </c>
      <c r="K29" s="15" t="s">
        <v>12</v>
      </c>
      <c r="L29" s="29">
        <f>L30</f>
        <v>10000</v>
      </c>
      <c r="M29" s="29">
        <f>M30</f>
        <v>5000</v>
      </c>
      <c r="N29" s="28">
        <f t="shared" si="0"/>
        <v>-5000</v>
      </c>
    </row>
    <row r="30" spans="1:14" ht="47.25" customHeight="1">
      <c r="A30" s="17" t="s">
        <v>116</v>
      </c>
      <c r="B30" s="34"/>
      <c r="C30" s="50" t="s">
        <v>61</v>
      </c>
      <c r="D30" s="18" t="s">
        <v>12</v>
      </c>
      <c r="E30" s="18" t="s">
        <v>24</v>
      </c>
      <c r="F30" s="18" t="s">
        <v>60</v>
      </c>
      <c r="G30" s="18" t="s">
        <v>37</v>
      </c>
      <c r="H30" s="18" t="s">
        <v>12</v>
      </c>
      <c r="I30" s="18" t="s">
        <v>17</v>
      </c>
      <c r="J30" s="18" t="s">
        <v>14</v>
      </c>
      <c r="K30" s="18" t="s">
        <v>21</v>
      </c>
      <c r="L30" s="30">
        <f>L31</f>
        <v>10000</v>
      </c>
      <c r="M30" s="30">
        <f>M31</f>
        <v>5000</v>
      </c>
      <c r="N30" s="28">
        <f t="shared" si="0"/>
        <v>-5000</v>
      </c>
    </row>
    <row r="31" spans="1:14" ht="45" customHeight="1">
      <c r="A31" s="17"/>
      <c r="B31" s="34"/>
      <c r="C31" s="51" t="s">
        <v>59</v>
      </c>
      <c r="D31" s="22" t="s">
        <v>12</v>
      </c>
      <c r="E31" s="22" t="s">
        <v>24</v>
      </c>
      <c r="F31" s="22" t="s">
        <v>60</v>
      </c>
      <c r="G31" s="22" t="s">
        <v>37</v>
      </c>
      <c r="H31" s="22" t="s">
        <v>23</v>
      </c>
      <c r="I31" s="22" t="s">
        <v>17</v>
      </c>
      <c r="J31" s="22" t="s">
        <v>14</v>
      </c>
      <c r="K31" s="22" t="s">
        <v>21</v>
      </c>
      <c r="L31" s="31">
        <v>10000</v>
      </c>
      <c r="M31" s="31">
        <v>5000</v>
      </c>
      <c r="N31" s="28">
        <f t="shared" si="0"/>
        <v>-5000</v>
      </c>
    </row>
    <row r="32" spans="1:14" ht="34.5" customHeight="1">
      <c r="A32" s="13" t="s">
        <v>105</v>
      </c>
      <c r="B32" s="34"/>
      <c r="C32" s="49" t="s">
        <v>86</v>
      </c>
      <c r="D32" s="39" t="s">
        <v>12</v>
      </c>
      <c r="E32" s="39" t="s">
        <v>24</v>
      </c>
      <c r="F32" s="39" t="s">
        <v>87</v>
      </c>
      <c r="G32" s="39" t="s">
        <v>13</v>
      </c>
      <c r="H32" s="39" t="s">
        <v>12</v>
      </c>
      <c r="I32" s="39" t="s">
        <v>13</v>
      </c>
      <c r="J32" s="39" t="s">
        <v>14</v>
      </c>
      <c r="K32" s="39" t="s">
        <v>12</v>
      </c>
      <c r="L32" s="40">
        <f>L33</f>
        <v>0</v>
      </c>
      <c r="M32" s="40">
        <f>M33</f>
        <v>0</v>
      </c>
      <c r="N32" s="28">
        <f t="shared" si="0"/>
        <v>0</v>
      </c>
    </row>
    <row r="33" spans="1:14" ht="29.25" customHeight="1">
      <c r="A33" s="17"/>
      <c r="B33" s="34"/>
      <c r="C33" s="51" t="s">
        <v>88</v>
      </c>
      <c r="D33" s="23" t="s">
        <v>12</v>
      </c>
      <c r="E33" s="41" t="s">
        <v>24</v>
      </c>
      <c r="F33" s="41" t="s">
        <v>87</v>
      </c>
      <c r="G33" s="41" t="s">
        <v>37</v>
      </c>
      <c r="H33" s="41" t="s">
        <v>38</v>
      </c>
      <c r="I33" s="41" t="s">
        <v>33</v>
      </c>
      <c r="J33" s="41" t="s">
        <v>14</v>
      </c>
      <c r="K33" s="41" t="s">
        <v>21</v>
      </c>
      <c r="L33" s="42"/>
      <c r="M33" s="42"/>
      <c r="N33" s="28">
        <f t="shared" si="0"/>
        <v>0</v>
      </c>
    </row>
    <row r="34" spans="1:14" ht="27.75" customHeight="1">
      <c r="A34" s="13" t="s">
        <v>117</v>
      </c>
      <c r="B34" s="34" t="s">
        <v>53</v>
      </c>
      <c r="C34" s="52" t="s">
        <v>53</v>
      </c>
      <c r="D34" s="26" t="s">
        <v>12</v>
      </c>
      <c r="E34" s="26" t="s">
        <v>24</v>
      </c>
      <c r="F34" s="26" t="s">
        <v>54</v>
      </c>
      <c r="G34" s="26" t="s">
        <v>13</v>
      </c>
      <c r="H34" s="26" t="s">
        <v>12</v>
      </c>
      <c r="I34" s="26" t="s">
        <v>13</v>
      </c>
      <c r="J34" s="26" t="s">
        <v>14</v>
      </c>
      <c r="K34" s="26" t="s">
        <v>12</v>
      </c>
      <c r="L34" s="29">
        <f>L35</f>
        <v>25000</v>
      </c>
      <c r="M34" s="29">
        <f>M35</f>
        <v>30000</v>
      </c>
      <c r="N34" s="28">
        <f t="shared" si="0"/>
        <v>5000</v>
      </c>
    </row>
    <row r="35" spans="1:14" ht="71.25" customHeight="1">
      <c r="A35" s="17" t="s">
        <v>118</v>
      </c>
      <c r="B35" s="34" t="s">
        <v>55</v>
      </c>
      <c r="C35" s="76" t="s">
        <v>108</v>
      </c>
      <c r="D35" s="78" t="s">
        <v>12</v>
      </c>
      <c r="E35" s="78" t="s">
        <v>24</v>
      </c>
      <c r="F35" s="78" t="s">
        <v>54</v>
      </c>
      <c r="G35" s="78" t="s">
        <v>27</v>
      </c>
      <c r="H35" s="78" t="s">
        <v>12</v>
      </c>
      <c r="I35" s="78" t="s">
        <v>13</v>
      </c>
      <c r="J35" s="78" t="s">
        <v>14</v>
      </c>
      <c r="K35" s="78" t="s">
        <v>39</v>
      </c>
      <c r="L35" s="79">
        <f>L36</f>
        <v>25000</v>
      </c>
      <c r="M35" s="79">
        <f>M36</f>
        <v>30000</v>
      </c>
      <c r="N35" s="28">
        <f t="shared" si="0"/>
        <v>5000</v>
      </c>
    </row>
    <row r="36" spans="1:14" ht="57.75" customHeight="1">
      <c r="A36" s="17"/>
      <c r="B36" s="34" t="s">
        <v>56</v>
      </c>
      <c r="C36" s="53" t="s">
        <v>106</v>
      </c>
      <c r="D36" s="23" t="s">
        <v>12</v>
      </c>
      <c r="E36" s="23" t="s">
        <v>24</v>
      </c>
      <c r="F36" s="23" t="s">
        <v>54</v>
      </c>
      <c r="G36" s="23" t="s">
        <v>27</v>
      </c>
      <c r="H36" s="23" t="s">
        <v>36</v>
      </c>
      <c r="I36" s="23" t="s">
        <v>33</v>
      </c>
      <c r="J36" s="23" t="s">
        <v>14</v>
      </c>
      <c r="K36" s="23" t="s">
        <v>39</v>
      </c>
      <c r="L36" s="31">
        <v>25000</v>
      </c>
      <c r="M36" s="31">
        <v>30000</v>
      </c>
      <c r="N36" s="28">
        <f t="shared" si="0"/>
        <v>5000</v>
      </c>
    </row>
    <row r="37" spans="1:14" ht="29.25" customHeight="1">
      <c r="A37" s="33">
        <v>8</v>
      </c>
      <c r="B37" s="34"/>
      <c r="C37" s="54" t="s">
        <v>77</v>
      </c>
      <c r="D37" s="15" t="s">
        <v>12</v>
      </c>
      <c r="E37" s="15" t="s">
        <v>24</v>
      </c>
      <c r="F37" s="15" t="s">
        <v>78</v>
      </c>
      <c r="G37" s="15" t="s">
        <v>13</v>
      </c>
      <c r="H37" s="15" t="s">
        <v>12</v>
      </c>
      <c r="I37" s="15" t="s">
        <v>13</v>
      </c>
      <c r="J37" s="15" t="s">
        <v>14</v>
      </c>
      <c r="K37" s="15" t="s">
        <v>12</v>
      </c>
      <c r="L37" s="29">
        <f>L38</f>
        <v>13000</v>
      </c>
      <c r="M37" s="29">
        <f>M38</f>
        <v>46000</v>
      </c>
      <c r="N37" s="28">
        <f t="shared" si="0"/>
        <v>33000</v>
      </c>
    </row>
    <row r="38" spans="1:14" ht="68.25" customHeight="1">
      <c r="A38" s="33"/>
      <c r="B38" s="34"/>
      <c r="C38" s="77" t="s">
        <v>79</v>
      </c>
      <c r="D38" s="80" t="s">
        <v>12</v>
      </c>
      <c r="E38" s="80" t="s">
        <v>24</v>
      </c>
      <c r="F38" s="80" t="s">
        <v>78</v>
      </c>
      <c r="G38" s="80" t="s">
        <v>31</v>
      </c>
      <c r="H38" s="80" t="s">
        <v>12</v>
      </c>
      <c r="I38" s="80" t="s">
        <v>13</v>
      </c>
      <c r="J38" s="80" t="s">
        <v>14</v>
      </c>
      <c r="K38" s="80" t="s">
        <v>80</v>
      </c>
      <c r="L38" s="79">
        <f>L39</f>
        <v>13000</v>
      </c>
      <c r="M38" s="79">
        <f>M39</f>
        <v>46000</v>
      </c>
      <c r="N38" s="28">
        <f t="shared" si="0"/>
        <v>33000</v>
      </c>
    </row>
    <row r="39" spans="1:14" ht="30.75" customHeight="1">
      <c r="A39" s="33"/>
      <c r="B39" s="34"/>
      <c r="C39" s="55" t="s">
        <v>81</v>
      </c>
      <c r="D39" s="23" t="s">
        <v>12</v>
      </c>
      <c r="E39" s="22" t="s">
        <v>24</v>
      </c>
      <c r="F39" s="22" t="s">
        <v>78</v>
      </c>
      <c r="G39" s="22" t="s">
        <v>31</v>
      </c>
      <c r="H39" s="22" t="s">
        <v>36</v>
      </c>
      <c r="I39" s="22" t="s">
        <v>33</v>
      </c>
      <c r="J39" s="22" t="s">
        <v>14</v>
      </c>
      <c r="K39" s="22" t="s">
        <v>80</v>
      </c>
      <c r="L39" s="31">
        <v>13000</v>
      </c>
      <c r="M39" s="31">
        <v>46000</v>
      </c>
      <c r="N39" s="28">
        <f t="shared" si="0"/>
        <v>33000</v>
      </c>
    </row>
    <row r="40" spans="1:14" s="16" customFormat="1" ht="26.25" customHeight="1">
      <c r="A40" s="33"/>
      <c r="B40" s="34"/>
      <c r="C40" s="82" t="s">
        <v>124</v>
      </c>
      <c r="D40" s="83" t="s">
        <v>12</v>
      </c>
      <c r="E40" s="83" t="s">
        <v>24</v>
      </c>
      <c r="F40" s="83" t="s">
        <v>125</v>
      </c>
      <c r="G40" s="83" t="s">
        <v>13</v>
      </c>
      <c r="H40" s="83" t="s">
        <v>12</v>
      </c>
      <c r="I40" s="83" t="s">
        <v>13</v>
      </c>
      <c r="J40" s="83" t="s">
        <v>14</v>
      </c>
      <c r="K40" s="83" t="s">
        <v>12</v>
      </c>
      <c r="L40" s="29">
        <f>L41</f>
        <v>2500</v>
      </c>
      <c r="M40" s="29">
        <f>M41</f>
        <v>2567</v>
      </c>
      <c r="N40" s="28">
        <f t="shared" si="0"/>
        <v>67</v>
      </c>
    </row>
    <row r="41" spans="1:14" s="16" customFormat="1" ht="26.25" customHeight="1">
      <c r="A41" s="33"/>
      <c r="B41" s="34"/>
      <c r="C41" s="84" t="s">
        <v>126</v>
      </c>
      <c r="D41" s="85" t="s">
        <v>12</v>
      </c>
      <c r="E41" s="85" t="s">
        <v>24</v>
      </c>
      <c r="F41" s="85" t="s">
        <v>125</v>
      </c>
      <c r="G41" s="85" t="s">
        <v>127</v>
      </c>
      <c r="H41" s="85" t="s">
        <v>12</v>
      </c>
      <c r="I41" s="85" t="s">
        <v>13</v>
      </c>
      <c r="J41" s="85" t="s">
        <v>14</v>
      </c>
      <c r="K41" s="85" t="s">
        <v>12</v>
      </c>
      <c r="L41" s="79">
        <f>L42</f>
        <v>2500</v>
      </c>
      <c r="M41" s="79">
        <f>M42</f>
        <v>2567</v>
      </c>
      <c r="N41" s="28">
        <f t="shared" si="0"/>
        <v>67</v>
      </c>
    </row>
    <row r="42" spans="1:14" s="16" customFormat="1" ht="47.25" customHeight="1">
      <c r="A42" s="33"/>
      <c r="B42" s="34"/>
      <c r="C42" s="81" t="s">
        <v>128</v>
      </c>
      <c r="D42" s="73" t="s">
        <v>12</v>
      </c>
      <c r="E42" s="73" t="s">
        <v>24</v>
      </c>
      <c r="F42" s="73" t="s">
        <v>125</v>
      </c>
      <c r="G42" s="73" t="s">
        <v>127</v>
      </c>
      <c r="H42" s="73" t="s">
        <v>37</v>
      </c>
      <c r="I42" s="73" t="s">
        <v>20</v>
      </c>
      <c r="J42" s="73" t="s">
        <v>14</v>
      </c>
      <c r="K42" s="73" t="s">
        <v>129</v>
      </c>
      <c r="L42" s="86">
        <v>2500</v>
      </c>
      <c r="M42" s="86">
        <v>2567</v>
      </c>
      <c r="N42" s="28">
        <f t="shared" si="0"/>
        <v>67</v>
      </c>
    </row>
    <row r="43" spans="1:14" s="20" customFormat="1" ht="21" customHeight="1">
      <c r="A43" s="33">
        <v>9</v>
      </c>
      <c r="B43" s="34"/>
      <c r="C43" s="56" t="s">
        <v>40</v>
      </c>
      <c r="D43" s="26" t="s">
        <v>12</v>
      </c>
      <c r="E43" s="26" t="s">
        <v>24</v>
      </c>
      <c r="F43" s="26" t="s">
        <v>41</v>
      </c>
      <c r="G43" s="26" t="s">
        <v>13</v>
      </c>
      <c r="H43" s="26" t="s">
        <v>12</v>
      </c>
      <c r="I43" s="26" t="s">
        <v>13</v>
      </c>
      <c r="J43" s="26" t="s">
        <v>14</v>
      </c>
      <c r="K43" s="26" t="s">
        <v>12</v>
      </c>
      <c r="L43" s="37">
        <f>L45+L44</f>
        <v>367</v>
      </c>
      <c r="M43" s="37">
        <f>M45+M44</f>
        <v>0</v>
      </c>
      <c r="N43" s="28">
        <f t="shared" si="0"/>
        <v>-367</v>
      </c>
    </row>
    <row r="44" spans="1:14" ht="21.75" customHeight="1">
      <c r="A44" s="17"/>
      <c r="B44" s="34"/>
      <c r="C44" s="57" t="s">
        <v>92</v>
      </c>
      <c r="D44" s="23" t="s">
        <v>12</v>
      </c>
      <c r="E44" s="23" t="s">
        <v>24</v>
      </c>
      <c r="F44" s="23" t="s">
        <v>41</v>
      </c>
      <c r="G44" s="23" t="s">
        <v>17</v>
      </c>
      <c r="H44" s="23" t="s">
        <v>38</v>
      </c>
      <c r="I44" s="23" t="s">
        <v>33</v>
      </c>
      <c r="J44" s="23" t="s">
        <v>14</v>
      </c>
      <c r="K44" s="23" t="s">
        <v>42</v>
      </c>
      <c r="L44" s="31">
        <v>0</v>
      </c>
      <c r="M44" s="31">
        <v>0</v>
      </c>
      <c r="N44" s="28">
        <f t="shared" si="0"/>
        <v>0</v>
      </c>
    </row>
    <row r="45" spans="1:14" ht="17.25" customHeight="1">
      <c r="A45" s="17"/>
      <c r="B45" s="34"/>
      <c r="C45" s="53" t="s">
        <v>72</v>
      </c>
      <c r="D45" s="23" t="s">
        <v>12</v>
      </c>
      <c r="E45" s="23" t="s">
        <v>24</v>
      </c>
      <c r="F45" s="23" t="s">
        <v>41</v>
      </c>
      <c r="G45" s="23" t="s">
        <v>27</v>
      </c>
      <c r="H45" s="23" t="s">
        <v>38</v>
      </c>
      <c r="I45" s="23" t="s">
        <v>33</v>
      </c>
      <c r="J45" s="23" t="s">
        <v>14</v>
      </c>
      <c r="K45" s="23" t="s">
        <v>42</v>
      </c>
      <c r="L45" s="31">
        <v>367</v>
      </c>
      <c r="M45" s="31"/>
      <c r="N45" s="28">
        <f t="shared" si="0"/>
        <v>-367</v>
      </c>
    </row>
    <row r="46" spans="1:14" ht="19.5" customHeight="1">
      <c r="A46" s="9" t="s">
        <v>58</v>
      </c>
      <c r="B46" s="27"/>
      <c r="C46" s="58" t="s">
        <v>64</v>
      </c>
      <c r="D46" s="25" t="s">
        <v>12</v>
      </c>
      <c r="E46" s="25" t="s">
        <v>43</v>
      </c>
      <c r="F46" s="25" t="s">
        <v>13</v>
      </c>
      <c r="G46" s="25" t="s">
        <v>13</v>
      </c>
      <c r="H46" s="25" t="s">
        <v>12</v>
      </c>
      <c r="I46" s="25" t="s">
        <v>13</v>
      </c>
      <c r="J46" s="25" t="s">
        <v>14</v>
      </c>
      <c r="K46" s="25" t="s">
        <v>12</v>
      </c>
      <c r="L46" s="28">
        <f>L47</f>
        <v>2173433</v>
      </c>
      <c r="M46" s="28">
        <f>M47</f>
        <v>2173433</v>
      </c>
      <c r="N46" s="28">
        <f t="shared" si="0"/>
        <v>0</v>
      </c>
    </row>
    <row r="47" spans="1:14" s="20" customFormat="1" ht="34.5" customHeight="1">
      <c r="A47" s="13"/>
      <c r="B47" s="13"/>
      <c r="C47" s="49" t="s">
        <v>65</v>
      </c>
      <c r="D47" s="14" t="s">
        <v>12</v>
      </c>
      <c r="E47" s="15" t="s">
        <v>43</v>
      </c>
      <c r="F47" s="15" t="s">
        <v>20</v>
      </c>
      <c r="G47" s="15" t="s">
        <v>13</v>
      </c>
      <c r="H47" s="15" t="s">
        <v>12</v>
      </c>
      <c r="I47" s="15" t="s">
        <v>13</v>
      </c>
      <c r="J47" s="15" t="s">
        <v>14</v>
      </c>
      <c r="K47" s="15" t="s">
        <v>12</v>
      </c>
      <c r="L47" s="29">
        <f>L48+L50+L54+L57</f>
        <v>2173433</v>
      </c>
      <c r="M47" s="29">
        <f>M48+M50+M54+M57</f>
        <v>2173433</v>
      </c>
      <c r="N47" s="28">
        <f t="shared" si="0"/>
        <v>0</v>
      </c>
    </row>
    <row r="48" spans="1:14" ht="33.75" customHeight="1">
      <c r="A48" s="17" t="s">
        <v>18</v>
      </c>
      <c r="B48" s="17"/>
      <c r="C48" s="47" t="s">
        <v>66</v>
      </c>
      <c r="D48" s="19" t="s">
        <v>12</v>
      </c>
      <c r="E48" s="18" t="s">
        <v>43</v>
      </c>
      <c r="F48" s="18" t="s">
        <v>20</v>
      </c>
      <c r="G48" s="18" t="s">
        <v>17</v>
      </c>
      <c r="H48" s="18" t="s">
        <v>12</v>
      </c>
      <c r="I48" s="18" t="s">
        <v>13</v>
      </c>
      <c r="J48" s="18" t="s">
        <v>14</v>
      </c>
      <c r="K48" s="18" t="s">
        <v>44</v>
      </c>
      <c r="L48" s="30">
        <f>SUM(L49:L49)</f>
        <v>725000</v>
      </c>
      <c r="M48" s="30">
        <f>SUM(M49:M49)</f>
        <v>725000</v>
      </c>
      <c r="N48" s="28">
        <f t="shared" si="0"/>
        <v>0</v>
      </c>
    </row>
    <row r="49" spans="1:14" ht="29.25" customHeight="1">
      <c r="A49" s="34"/>
      <c r="B49" s="34"/>
      <c r="C49" s="48" t="s">
        <v>67</v>
      </c>
      <c r="D49" s="22" t="s">
        <v>12</v>
      </c>
      <c r="E49" s="22" t="s">
        <v>43</v>
      </c>
      <c r="F49" s="22" t="s">
        <v>20</v>
      </c>
      <c r="G49" s="22" t="s">
        <v>17</v>
      </c>
      <c r="H49" s="22" t="s">
        <v>48</v>
      </c>
      <c r="I49" s="22" t="s">
        <v>33</v>
      </c>
      <c r="J49" s="22" t="s">
        <v>14</v>
      </c>
      <c r="K49" s="22" t="s">
        <v>44</v>
      </c>
      <c r="L49" s="31">
        <v>725000</v>
      </c>
      <c r="M49" s="31">
        <v>725000</v>
      </c>
      <c r="N49" s="28">
        <f t="shared" si="0"/>
        <v>0</v>
      </c>
    </row>
    <row r="50" spans="1:14" ht="30" customHeight="1">
      <c r="A50" s="17" t="s">
        <v>45</v>
      </c>
      <c r="B50" s="34"/>
      <c r="C50" s="47" t="s">
        <v>71</v>
      </c>
      <c r="D50" s="19" t="s">
        <v>12</v>
      </c>
      <c r="E50" s="18" t="s">
        <v>43</v>
      </c>
      <c r="F50" s="18" t="s">
        <v>20</v>
      </c>
      <c r="G50" s="18" t="s">
        <v>20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L51+L52+L53</f>
        <v>1123433</v>
      </c>
      <c r="M50" s="30">
        <f>M51+M52+M53</f>
        <v>1123433</v>
      </c>
      <c r="N50" s="28">
        <f t="shared" si="0"/>
        <v>0</v>
      </c>
    </row>
    <row r="51" spans="1:14" ht="24.75" customHeight="1">
      <c r="A51" s="17"/>
      <c r="B51" s="34"/>
      <c r="C51" s="88" t="s">
        <v>134</v>
      </c>
      <c r="D51" s="21" t="s">
        <v>12</v>
      </c>
      <c r="E51" s="21" t="s">
        <v>43</v>
      </c>
      <c r="F51" s="21" t="s">
        <v>20</v>
      </c>
      <c r="G51" s="21" t="s">
        <v>20</v>
      </c>
      <c r="H51" s="87" t="s">
        <v>133</v>
      </c>
      <c r="I51" s="21" t="s">
        <v>33</v>
      </c>
      <c r="J51" s="21" t="s">
        <v>14</v>
      </c>
      <c r="K51" s="21" t="s">
        <v>44</v>
      </c>
      <c r="L51" s="44">
        <f>149500+140600</f>
        <v>290100</v>
      </c>
      <c r="M51" s="44">
        <f>149500+140600</f>
        <v>290100</v>
      </c>
      <c r="N51" s="28">
        <f t="shared" si="0"/>
        <v>0</v>
      </c>
    </row>
    <row r="52" spans="1:14" s="20" customFormat="1" ht="54" customHeight="1">
      <c r="A52" s="17"/>
      <c r="B52" s="34"/>
      <c r="C52" s="59" t="s">
        <v>89</v>
      </c>
      <c r="D52" s="21" t="s">
        <v>12</v>
      </c>
      <c r="E52" s="21" t="s">
        <v>43</v>
      </c>
      <c r="F52" s="21" t="s">
        <v>20</v>
      </c>
      <c r="G52" s="21" t="s">
        <v>20</v>
      </c>
      <c r="H52" s="21" t="s">
        <v>90</v>
      </c>
      <c r="I52" s="21" t="s">
        <v>33</v>
      </c>
      <c r="J52" s="21" t="s">
        <v>14</v>
      </c>
      <c r="K52" s="21" t="s">
        <v>44</v>
      </c>
      <c r="L52" s="31"/>
      <c r="M52" s="31"/>
      <c r="N52" s="28">
        <f t="shared" si="0"/>
        <v>0</v>
      </c>
    </row>
    <row r="53" spans="1:15" ht="18.75" customHeight="1">
      <c r="A53" s="34"/>
      <c r="B53" s="34"/>
      <c r="C53" s="53" t="s">
        <v>50</v>
      </c>
      <c r="D53" s="22" t="s">
        <v>12</v>
      </c>
      <c r="E53" s="22" t="s">
        <v>43</v>
      </c>
      <c r="F53" s="22" t="s">
        <v>20</v>
      </c>
      <c r="G53" s="22" t="s">
        <v>20</v>
      </c>
      <c r="H53" s="22" t="s">
        <v>49</v>
      </c>
      <c r="I53" s="22" t="s">
        <v>33</v>
      </c>
      <c r="J53" s="22" t="s">
        <v>14</v>
      </c>
      <c r="K53" s="22" t="s">
        <v>44</v>
      </c>
      <c r="L53" s="31">
        <v>833333</v>
      </c>
      <c r="M53" s="31">
        <v>833333</v>
      </c>
      <c r="N53" s="28">
        <f t="shared" si="0"/>
        <v>0</v>
      </c>
      <c r="O53" s="2"/>
    </row>
    <row r="54" spans="1:15" ht="30.75" customHeight="1">
      <c r="A54" s="17" t="s">
        <v>46</v>
      </c>
      <c r="B54" s="17"/>
      <c r="C54" s="47" t="s">
        <v>68</v>
      </c>
      <c r="D54" s="19" t="s">
        <v>12</v>
      </c>
      <c r="E54" s="18" t="s">
        <v>43</v>
      </c>
      <c r="F54" s="18" t="s">
        <v>20</v>
      </c>
      <c r="G54" s="18" t="s">
        <v>29</v>
      </c>
      <c r="H54" s="18" t="s">
        <v>12</v>
      </c>
      <c r="I54" s="18" t="s">
        <v>13</v>
      </c>
      <c r="J54" s="18" t="s">
        <v>14</v>
      </c>
      <c r="K54" s="18" t="s">
        <v>44</v>
      </c>
      <c r="L54" s="30">
        <f>L55+L56</f>
        <v>75000</v>
      </c>
      <c r="M54" s="30">
        <f>M55+M56</f>
        <v>75000</v>
      </c>
      <c r="N54" s="28">
        <f t="shared" si="0"/>
        <v>0</v>
      </c>
      <c r="O54" s="2"/>
    </row>
    <row r="55" spans="1:15" ht="33.75" customHeight="1">
      <c r="A55" s="34"/>
      <c r="B55" s="34"/>
      <c r="C55" s="60" t="s">
        <v>69</v>
      </c>
      <c r="D55" s="22" t="s">
        <v>12</v>
      </c>
      <c r="E55" s="22" t="s">
        <v>43</v>
      </c>
      <c r="F55" s="22" t="s">
        <v>20</v>
      </c>
      <c r="G55" s="22" t="s">
        <v>29</v>
      </c>
      <c r="H55" s="22" t="s">
        <v>70</v>
      </c>
      <c r="I55" s="22" t="s">
        <v>33</v>
      </c>
      <c r="J55" s="22" t="s">
        <v>14</v>
      </c>
      <c r="K55" s="22" t="s">
        <v>44</v>
      </c>
      <c r="L55" s="31">
        <v>73000</v>
      </c>
      <c r="M55" s="31">
        <v>73000</v>
      </c>
      <c r="N55" s="28">
        <f t="shared" si="0"/>
        <v>0</v>
      </c>
      <c r="O55" s="2"/>
    </row>
    <row r="56" spans="1:15" ht="31.5" customHeight="1">
      <c r="A56" s="34"/>
      <c r="B56" s="34"/>
      <c r="C56" s="61" t="s">
        <v>91</v>
      </c>
      <c r="D56" s="73" t="s">
        <v>12</v>
      </c>
      <c r="E56" s="73" t="s">
        <v>43</v>
      </c>
      <c r="F56" s="73" t="s">
        <v>20</v>
      </c>
      <c r="G56" s="73" t="s">
        <v>29</v>
      </c>
      <c r="H56" s="73" t="s">
        <v>85</v>
      </c>
      <c r="I56" s="73" t="s">
        <v>33</v>
      </c>
      <c r="J56" s="73" t="s">
        <v>14</v>
      </c>
      <c r="K56" s="73" t="s">
        <v>44</v>
      </c>
      <c r="L56" s="44">
        <v>2000</v>
      </c>
      <c r="M56" s="44">
        <v>2000</v>
      </c>
      <c r="N56" s="28">
        <f t="shared" si="0"/>
        <v>0</v>
      </c>
      <c r="O56" s="2"/>
    </row>
    <row r="57" spans="1:14" ht="15.75">
      <c r="A57" s="17" t="s">
        <v>74</v>
      </c>
      <c r="B57" s="17"/>
      <c r="C57" s="47" t="s">
        <v>75</v>
      </c>
      <c r="D57" s="18" t="s">
        <v>12</v>
      </c>
      <c r="E57" s="18" t="s">
        <v>43</v>
      </c>
      <c r="F57" s="18" t="s">
        <v>20</v>
      </c>
      <c r="G57" s="18" t="s">
        <v>37</v>
      </c>
      <c r="H57" s="18" t="s">
        <v>12</v>
      </c>
      <c r="I57" s="18" t="s">
        <v>13</v>
      </c>
      <c r="J57" s="18" t="s">
        <v>14</v>
      </c>
      <c r="K57" s="18" t="s">
        <v>44</v>
      </c>
      <c r="L57" s="30">
        <f>L58</f>
        <v>250000</v>
      </c>
      <c r="M57" s="30">
        <f>M58</f>
        <v>250000</v>
      </c>
      <c r="N57" s="28">
        <f t="shared" si="0"/>
        <v>0</v>
      </c>
    </row>
    <row r="58" spans="1:14" ht="38.25">
      <c r="A58" s="34"/>
      <c r="B58" s="34"/>
      <c r="C58" s="48" t="s">
        <v>119</v>
      </c>
      <c r="D58" s="22" t="s">
        <v>12</v>
      </c>
      <c r="E58" s="22" t="s">
        <v>43</v>
      </c>
      <c r="F58" s="22" t="s">
        <v>20</v>
      </c>
      <c r="G58" s="22" t="s">
        <v>37</v>
      </c>
      <c r="H58" s="22" t="s">
        <v>76</v>
      </c>
      <c r="I58" s="22" t="s">
        <v>33</v>
      </c>
      <c r="J58" s="22" t="s">
        <v>14</v>
      </c>
      <c r="K58" s="22" t="s">
        <v>44</v>
      </c>
      <c r="L58" s="31">
        <v>250000</v>
      </c>
      <c r="M58" s="31">
        <v>250000</v>
      </c>
      <c r="N58" s="28">
        <f t="shared" si="0"/>
        <v>0</v>
      </c>
    </row>
    <row r="59" spans="1:14" ht="15.75">
      <c r="A59" s="9"/>
      <c r="B59" s="9"/>
      <c r="C59" s="43" t="s">
        <v>47</v>
      </c>
      <c r="D59" s="25"/>
      <c r="E59" s="25"/>
      <c r="F59" s="25"/>
      <c r="G59" s="25"/>
      <c r="H59" s="25"/>
      <c r="I59" s="25"/>
      <c r="J59" s="25"/>
      <c r="K59" s="25"/>
      <c r="L59" s="28">
        <f>L8+L46</f>
        <v>4145000</v>
      </c>
      <c r="M59" s="28">
        <f>M8+M46</f>
        <v>4508000</v>
      </c>
      <c r="N59" s="28">
        <f t="shared" si="0"/>
        <v>363000</v>
      </c>
    </row>
  </sheetData>
  <sheetProtection/>
  <mergeCells count="8">
    <mergeCell ref="M6:M7"/>
    <mergeCell ref="N6:N7"/>
    <mergeCell ref="D1:K3"/>
    <mergeCell ref="A4:L4"/>
    <mergeCell ref="A6:A7"/>
    <mergeCell ref="C6:C7"/>
    <mergeCell ref="D6:K6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zoomScalePageLayoutView="0" workbookViewId="0" topLeftCell="A49">
      <selection activeCell="J12" sqref="J12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0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93" t="s">
        <v>93</v>
      </c>
      <c r="E1" s="94"/>
      <c r="F1" s="94"/>
      <c r="G1" s="94"/>
      <c r="H1" s="94"/>
      <c r="I1" s="94"/>
      <c r="J1" s="94"/>
      <c r="K1" s="94"/>
    </row>
    <row r="2" spans="4:11" ht="15.75">
      <c r="D2" s="94"/>
      <c r="E2" s="94"/>
      <c r="F2" s="94"/>
      <c r="G2" s="94"/>
      <c r="H2" s="94"/>
      <c r="I2" s="94"/>
      <c r="J2" s="94"/>
      <c r="K2" s="94"/>
    </row>
    <row r="3" spans="4:11" ht="15.75">
      <c r="D3" s="94"/>
      <c r="E3" s="94"/>
      <c r="F3" s="94"/>
      <c r="G3" s="94"/>
      <c r="H3" s="94"/>
      <c r="I3" s="94"/>
      <c r="J3" s="94"/>
      <c r="K3" s="94"/>
    </row>
    <row r="4" spans="1:12" ht="16.5" customHeight="1">
      <c r="A4" s="95" t="s">
        <v>94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0:12" ht="16.5" customHeight="1">
      <c r="J5" s="4" t="s">
        <v>82</v>
      </c>
      <c r="L5" s="5"/>
    </row>
    <row r="6" spans="1:12" s="7" customFormat="1" ht="42.75" customHeight="1">
      <c r="A6" s="96" t="s">
        <v>0</v>
      </c>
      <c r="B6" s="6"/>
      <c r="C6" s="98" t="s">
        <v>1</v>
      </c>
      <c r="D6" s="100" t="s">
        <v>2</v>
      </c>
      <c r="E6" s="101"/>
      <c r="F6" s="101"/>
      <c r="G6" s="101"/>
      <c r="H6" s="101"/>
      <c r="I6" s="101"/>
      <c r="J6" s="101"/>
      <c r="K6" s="102"/>
      <c r="L6" s="91" t="s">
        <v>3</v>
      </c>
    </row>
    <row r="7" spans="1:12" s="7" customFormat="1" ht="63" customHeight="1">
      <c r="A7" s="97"/>
      <c r="B7" s="8"/>
      <c r="C7" s="99"/>
      <c r="D7" s="32" t="s">
        <v>4</v>
      </c>
      <c r="E7" s="32" t="s">
        <v>83</v>
      </c>
      <c r="F7" s="32" t="s">
        <v>5</v>
      </c>
      <c r="G7" s="32" t="s">
        <v>6</v>
      </c>
      <c r="H7" s="32" t="s">
        <v>7</v>
      </c>
      <c r="I7" s="32" t="s">
        <v>84</v>
      </c>
      <c r="J7" s="32" t="s">
        <v>8</v>
      </c>
      <c r="K7" s="32" t="s">
        <v>9</v>
      </c>
      <c r="L7" s="92"/>
    </row>
    <row r="8" spans="1:12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L9+L21+L23+L29+L34+L37+L40+L43+L15</f>
        <v>2334567</v>
      </c>
    </row>
    <row r="9" spans="1:12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900300</v>
      </c>
    </row>
    <row r="10" spans="1:12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L11+L12+L13+L14</f>
        <v>900300</v>
      </c>
    </row>
    <row r="11" spans="1:12" ht="58.5" customHeight="1">
      <c r="A11" s="34"/>
      <c r="B11" s="34"/>
      <c r="C11" s="68" t="s">
        <v>101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v>900000</v>
      </c>
    </row>
    <row r="12" spans="1:12" ht="69.75" customHeight="1">
      <c r="A12" s="34"/>
      <c r="B12" s="34"/>
      <c r="C12" s="70" t="s">
        <v>102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/>
    </row>
    <row r="13" spans="1:12" ht="33" customHeight="1">
      <c r="A13" s="34"/>
      <c r="B13" s="34"/>
      <c r="C13" s="68" t="s">
        <v>103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/>
    </row>
    <row r="14" spans="1:12" ht="60" customHeight="1">
      <c r="A14" s="34"/>
      <c r="B14" s="34"/>
      <c r="C14" s="68" t="s">
        <v>123</v>
      </c>
      <c r="D14" s="22" t="s">
        <v>12</v>
      </c>
      <c r="E14" s="35">
        <v>1</v>
      </c>
      <c r="F14" s="35" t="s">
        <v>17</v>
      </c>
      <c r="G14" s="22" t="s">
        <v>20</v>
      </c>
      <c r="H14" s="22" t="s">
        <v>122</v>
      </c>
      <c r="I14" s="22" t="s">
        <v>17</v>
      </c>
      <c r="J14" s="22" t="s">
        <v>14</v>
      </c>
      <c r="K14" s="22" t="s">
        <v>21</v>
      </c>
      <c r="L14" s="31">
        <v>300</v>
      </c>
    </row>
    <row r="15" spans="1:12" ht="42" customHeight="1">
      <c r="A15" s="62" t="s">
        <v>26</v>
      </c>
      <c r="B15" s="63"/>
      <c r="C15" s="64" t="s">
        <v>95</v>
      </c>
      <c r="D15" s="15" t="s">
        <v>12</v>
      </c>
      <c r="E15" s="15" t="s">
        <v>24</v>
      </c>
      <c r="F15" s="15" t="s">
        <v>29</v>
      </c>
      <c r="G15" s="15" t="s">
        <v>13</v>
      </c>
      <c r="H15" s="15" t="s">
        <v>12</v>
      </c>
      <c r="I15" s="15" t="s">
        <v>13</v>
      </c>
      <c r="J15" s="15" t="s">
        <v>14</v>
      </c>
      <c r="K15" s="15" t="s">
        <v>21</v>
      </c>
      <c r="L15" s="40">
        <f>L16</f>
        <v>1086300</v>
      </c>
    </row>
    <row r="16" spans="1:12" ht="48" customHeight="1">
      <c r="A16" s="65" t="s">
        <v>28</v>
      </c>
      <c r="B16" s="63"/>
      <c r="C16" s="66" t="s">
        <v>96</v>
      </c>
      <c r="D16" s="18" t="s">
        <v>12</v>
      </c>
      <c r="E16" s="18" t="s">
        <v>24</v>
      </c>
      <c r="F16" s="18" t="s">
        <v>29</v>
      </c>
      <c r="G16" s="18" t="s">
        <v>20</v>
      </c>
      <c r="H16" s="18" t="s">
        <v>12</v>
      </c>
      <c r="I16" s="18" t="s">
        <v>17</v>
      </c>
      <c r="J16" s="18" t="s">
        <v>14</v>
      </c>
      <c r="K16" s="18" t="s">
        <v>21</v>
      </c>
      <c r="L16" s="69">
        <f>L17+L18+L19+L20</f>
        <v>1086300</v>
      </c>
    </row>
    <row r="17" spans="1:12" ht="39.75" customHeight="1">
      <c r="A17" s="67"/>
      <c r="B17" s="63"/>
      <c r="C17" s="68" t="s">
        <v>97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110</v>
      </c>
      <c r="I17" s="72" t="s">
        <v>17</v>
      </c>
      <c r="J17" s="72" t="s">
        <v>12</v>
      </c>
      <c r="K17" s="72" t="s">
        <v>21</v>
      </c>
      <c r="L17" s="74">
        <v>364670</v>
      </c>
    </row>
    <row r="18" spans="1:12" ht="39.75" customHeight="1">
      <c r="A18" s="67"/>
      <c r="B18" s="63"/>
      <c r="C18" s="68" t="s">
        <v>98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111</v>
      </c>
      <c r="I18" s="72" t="s">
        <v>17</v>
      </c>
      <c r="J18" s="72" t="s">
        <v>12</v>
      </c>
      <c r="K18" s="72" t="s">
        <v>21</v>
      </c>
      <c r="L18" s="74">
        <v>10860</v>
      </c>
    </row>
    <row r="19" spans="1:12" ht="36" customHeight="1">
      <c r="A19" s="67"/>
      <c r="B19" s="63"/>
      <c r="C19" s="68" t="s">
        <v>99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112</v>
      </c>
      <c r="I19" s="72" t="s">
        <v>17</v>
      </c>
      <c r="J19" s="72" t="s">
        <v>12</v>
      </c>
      <c r="K19" s="72" t="s">
        <v>21</v>
      </c>
      <c r="L19" s="74">
        <v>676770</v>
      </c>
    </row>
    <row r="20" spans="1:12" ht="42" customHeight="1">
      <c r="A20" s="67"/>
      <c r="B20" s="63"/>
      <c r="C20" s="68" t="s">
        <v>100</v>
      </c>
      <c r="D20" s="72" t="s">
        <v>12</v>
      </c>
      <c r="E20" s="72" t="s">
        <v>24</v>
      </c>
      <c r="F20" s="72" t="s">
        <v>29</v>
      </c>
      <c r="G20" s="72" t="s">
        <v>20</v>
      </c>
      <c r="H20" s="72" t="s">
        <v>113</v>
      </c>
      <c r="I20" s="72" t="s">
        <v>17</v>
      </c>
      <c r="J20" s="72" t="s">
        <v>12</v>
      </c>
      <c r="K20" s="72" t="s">
        <v>21</v>
      </c>
      <c r="L20" s="74">
        <v>34000</v>
      </c>
    </row>
    <row r="21" spans="1:12" s="16" customFormat="1" ht="18.75" customHeight="1">
      <c r="A21" s="13" t="s">
        <v>52</v>
      </c>
      <c r="B21" s="34"/>
      <c r="C21" s="46" t="s">
        <v>62</v>
      </c>
      <c r="D21" s="15" t="s">
        <v>12</v>
      </c>
      <c r="E21" s="15" t="s">
        <v>24</v>
      </c>
      <c r="F21" s="15" t="s">
        <v>27</v>
      </c>
      <c r="G21" s="15" t="s">
        <v>13</v>
      </c>
      <c r="H21" s="15" t="s">
        <v>12</v>
      </c>
      <c r="I21" s="15" t="s">
        <v>13</v>
      </c>
      <c r="J21" s="15" t="s">
        <v>14</v>
      </c>
      <c r="K21" s="15" t="s">
        <v>12</v>
      </c>
      <c r="L21" s="29">
        <f>L22</f>
        <v>400</v>
      </c>
    </row>
    <row r="22" spans="1:12" s="16" customFormat="1" ht="21" customHeight="1">
      <c r="A22" s="34"/>
      <c r="B22" s="34"/>
      <c r="C22" s="48" t="s">
        <v>63</v>
      </c>
      <c r="D22" s="22" t="s">
        <v>12</v>
      </c>
      <c r="E22" s="22" t="s">
        <v>24</v>
      </c>
      <c r="F22" s="22" t="s">
        <v>27</v>
      </c>
      <c r="G22" s="22" t="s">
        <v>29</v>
      </c>
      <c r="H22" s="22" t="s">
        <v>22</v>
      </c>
      <c r="I22" s="22" t="s">
        <v>17</v>
      </c>
      <c r="J22" s="22" t="s">
        <v>14</v>
      </c>
      <c r="K22" s="22" t="s">
        <v>21</v>
      </c>
      <c r="L22" s="31">
        <v>400</v>
      </c>
    </row>
    <row r="23" spans="1:12" s="16" customFormat="1" ht="20.25" customHeight="1">
      <c r="A23" s="13" t="s">
        <v>57</v>
      </c>
      <c r="B23" s="13"/>
      <c r="C23" s="46" t="s">
        <v>30</v>
      </c>
      <c r="D23" s="14" t="s">
        <v>12</v>
      </c>
      <c r="E23" s="15" t="s">
        <v>24</v>
      </c>
      <c r="F23" s="15" t="s">
        <v>31</v>
      </c>
      <c r="G23" s="15" t="s">
        <v>13</v>
      </c>
      <c r="H23" s="15" t="s">
        <v>12</v>
      </c>
      <c r="I23" s="15" t="s">
        <v>13</v>
      </c>
      <c r="J23" s="15" t="s">
        <v>14</v>
      </c>
      <c r="K23" s="15" t="s">
        <v>12</v>
      </c>
      <c r="L23" s="29">
        <f>L24+L26</f>
        <v>264000</v>
      </c>
    </row>
    <row r="24" spans="1:12" ht="23.25" customHeight="1">
      <c r="A24" s="17" t="s">
        <v>114</v>
      </c>
      <c r="B24" s="13"/>
      <c r="C24" s="47" t="s">
        <v>32</v>
      </c>
      <c r="D24" s="18" t="s">
        <v>12</v>
      </c>
      <c r="E24" s="18" t="s">
        <v>24</v>
      </c>
      <c r="F24" s="18" t="s">
        <v>31</v>
      </c>
      <c r="G24" s="18" t="s">
        <v>17</v>
      </c>
      <c r="H24" s="18" t="s">
        <v>12</v>
      </c>
      <c r="I24" s="18" t="s">
        <v>13</v>
      </c>
      <c r="J24" s="18" t="s">
        <v>14</v>
      </c>
      <c r="K24" s="18" t="s">
        <v>21</v>
      </c>
      <c r="L24" s="30">
        <f>L25</f>
        <v>29000</v>
      </c>
    </row>
    <row r="25" spans="1:12" ht="36" customHeight="1">
      <c r="A25" s="17"/>
      <c r="B25" s="17"/>
      <c r="C25" s="75" t="s">
        <v>109</v>
      </c>
      <c r="D25" s="22" t="s">
        <v>12</v>
      </c>
      <c r="E25" s="21" t="s">
        <v>24</v>
      </c>
      <c r="F25" s="21" t="s">
        <v>31</v>
      </c>
      <c r="G25" s="21" t="s">
        <v>17</v>
      </c>
      <c r="H25" s="21" t="s">
        <v>25</v>
      </c>
      <c r="I25" s="21" t="s">
        <v>33</v>
      </c>
      <c r="J25" s="21" t="s">
        <v>14</v>
      </c>
      <c r="K25" s="21" t="s">
        <v>21</v>
      </c>
      <c r="L25" s="31">
        <v>29000</v>
      </c>
    </row>
    <row r="26" spans="1:12" ht="20.25" customHeight="1">
      <c r="A26" s="17" t="s">
        <v>115</v>
      </c>
      <c r="B26" s="34"/>
      <c r="C26" s="47" t="s">
        <v>34</v>
      </c>
      <c r="D26" s="18" t="s">
        <v>12</v>
      </c>
      <c r="E26" s="18" t="s">
        <v>24</v>
      </c>
      <c r="F26" s="18" t="s">
        <v>31</v>
      </c>
      <c r="G26" s="18" t="s">
        <v>31</v>
      </c>
      <c r="H26" s="18" t="s">
        <v>12</v>
      </c>
      <c r="I26" s="18" t="s">
        <v>13</v>
      </c>
      <c r="J26" s="18" t="s">
        <v>14</v>
      </c>
      <c r="K26" s="18" t="s">
        <v>21</v>
      </c>
      <c r="L26" s="30">
        <f>L27+L28</f>
        <v>235000</v>
      </c>
    </row>
    <row r="27" spans="1:12" ht="48" customHeight="1">
      <c r="A27" s="17"/>
      <c r="B27" s="34"/>
      <c r="C27" s="48" t="s">
        <v>35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36</v>
      </c>
      <c r="I27" s="23" t="s">
        <v>33</v>
      </c>
      <c r="J27" s="23" t="s">
        <v>14</v>
      </c>
      <c r="K27" s="23" t="s">
        <v>21</v>
      </c>
      <c r="L27" s="31">
        <v>35000</v>
      </c>
    </row>
    <row r="28" spans="1:12" ht="60" customHeight="1">
      <c r="A28" s="17"/>
      <c r="B28" s="34"/>
      <c r="C28" s="71" t="s">
        <v>107</v>
      </c>
      <c r="D28" s="22" t="s">
        <v>12</v>
      </c>
      <c r="E28" s="23" t="s">
        <v>24</v>
      </c>
      <c r="F28" s="23" t="s">
        <v>31</v>
      </c>
      <c r="G28" s="23" t="s">
        <v>31</v>
      </c>
      <c r="H28" s="23" t="s">
        <v>73</v>
      </c>
      <c r="I28" s="23" t="s">
        <v>33</v>
      </c>
      <c r="J28" s="23" t="s">
        <v>14</v>
      </c>
      <c r="K28" s="23" t="s">
        <v>21</v>
      </c>
      <c r="L28" s="31">
        <v>200000</v>
      </c>
    </row>
    <row r="29" spans="1:12" ht="20.25" customHeight="1">
      <c r="A29" s="13" t="s">
        <v>104</v>
      </c>
      <c r="B29" s="34"/>
      <c r="C29" s="49" t="s">
        <v>51</v>
      </c>
      <c r="D29" s="15" t="s">
        <v>12</v>
      </c>
      <c r="E29" s="15" t="s">
        <v>24</v>
      </c>
      <c r="F29" s="15" t="s">
        <v>60</v>
      </c>
      <c r="G29" s="15" t="s">
        <v>13</v>
      </c>
      <c r="H29" s="15" t="s">
        <v>12</v>
      </c>
      <c r="I29" s="15" t="s">
        <v>13</v>
      </c>
      <c r="J29" s="15" t="s">
        <v>14</v>
      </c>
      <c r="K29" s="15" t="s">
        <v>12</v>
      </c>
      <c r="L29" s="29">
        <f>L30</f>
        <v>5000</v>
      </c>
    </row>
    <row r="30" spans="1:12" ht="45" customHeight="1">
      <c r="A30" s="17" t="s">
        <v>116</v>
      </c>
      <c r="B30" s="34"/>
      <c r="C30" s="50" t="s">
        <v>61</v>
      </c>
      <c r="D30" s="18" t="s">
        <v>12</v>
      </c>
      <c r="E30" s="18" t="s">
        <v>24</v>
      </c>
      <c r="F30" s="18" t="s">
        <v>60</v>
      </c>
      <c r="G30" s="18" t="s">
        <v>37</v>
      </c>
      <c r="H30" s="18" t="s">
        <v>12</v>
      </c>
      <c r="I30" s="18" t="s">
        <v>17</v>
      </c>
      <c r="J30" s="18" t="s">
        <v>14</v>
      </c>
      <c r="K30" s="18" t="s">
        <v>21</v>
      </c>
      <c r="L30" s="30">
        <f>L31</f>
        <v>5000</v>
      </c>
    </row>
    <row r="31" spans="1:12" ht="49.5" customHeight="1">
      <c r="A31" s="17"/>
      <c r="B31" s="34"/>
      <c r="C31" s="51" t="s">
        <v>59</v>
      </c>
      <c r="D31" s="22" t="s">
        <v>12</v>
      </c>
      <c r="E31" s="22" t="s">
        <v>24</v>
      </c>
      <c r="F31" s="22" t="s">
        <v>60</v>
      </c>
      <c r="G31" s="22" t="s">
        <v>37</v>
      </c>
      <c r="H31" s="22" t="s">
        <v>23</v>
      </c>
      <c r="I31" s="22" t="s">
        <v>17</v>
      </c>
      <c r="J31" s="22" t="s">
        <v>14</v>
      </c>
      <c r="K31" s="22" t="s">
        <v>21</v>
      </c>
      <c r="L31" s="31">
        <v>5000</v>
      </c>
    </row>
    <row r="32" spans="1:12" ht="29.25" customHeight="1">
      <c r="A32" s="13" t="s">
        <v>105</v>
      </c>
      <c r="B32" s="34"/>
      <c r="C32" s="49" t="s">
        <v>86</v>
      </c>
      <c r="D32" s="39" t="s">
        <v>12</v>
      </c>
      <c r="E32" s="39" t="s">
        <v>24</v>
      </c>
      <c r="F32" s="39" t="s">
        <v>87</v>
      </c>
      <c r="G32" s="39" t="s">
        <v>13</v>
      </c>
      <c r="H32" s="39" t="s">
        <v>12</v>
      </c>
      <c r="I32" s="39" t="s">
        <v>13</v>
      </c>
      <c r="J32" s="39" t="s">
        <v>14</v>
      </c>
      <c r="K32" s="39" t="s">
        <v>12</v>
      </c>
      <c r="L32" s="40">
        <f>L33</f>
        <v>0</v>
      </c>
    </row>
    <row r="33" spans="1:12" ht="27.75" customHeight="1">
      <c r="A33" s="17"/>
      <c r="B33" s="34"/>
      <c r="C33" s="51" t="s">
        <v>88</v>
      </c>
      <c r="D33" s="23" t="s">
        <v>12</v>
      </c>
      <c r="E33" s="41" t="s">
        <v>24</v>
      </c>
      <c r="F33" s="41" t="s">
        <v>87</v>
      </c>
      <c r="G33" s="41" t="s">
        <v>37</v>
      </c>
      <c r="H33" s="41" t="s">
        <v>38</v>
      </c>
      <c r="I33" s="41" t="s">
        <v>33</v>
      </c>
      <c r="J33" s="41" t="s">
        <v>14</v>
      </c>
      <c r="K33" s="41" t="s">
        <v>21</v>
      </c>
      <c r="L33" s="42"/>
    </row>
    <row r="34" spans="1:12" ht="34.5" customHeight="1">
      <c r="A34" s="13" t="s">
        <v>117</v>
      </c>
      <c r="B34" s="34" t="s">
        <v>53</v>
      </c>
      <c r="C34" s="52" t="s">
        <v>53</v>
      </c>
      <c r="D34" s="26" t="s">
        <v>12</v>
      </c>
      <c r="E34" s="26" t="s">
        <v>24</v>
      </c>
      <c r="F34" s="26" t="s">
        <v>54</v>
      </c>
      <c r="G34" s="26" t="s">
        <v>13</v>
      </c>
      <c r="H34" s="26" t="s">
        <v>12</v>
      </c>
      <c r="I34" s="26" t="s">
        <v>13</v>
      </c>
      <c r="J34" s="26" t="s">
        <v>14</v>
      </c>
      <c r="K34" s="26" t="s">
        <v>12</v>
      </c>
      <c r="L34" s="29">
        <f>L35</f>
        <v>30000</v>
      </c>
    </row>
    <row r="35" spans="1:12" ht="57.75" customHeight="1">
      <c r="A35" s="17" t="s">
        <v>118</v>
      </c>
      <c r="B35" s="34" t="s">
        <v>55</v>
      </c>
      <c r="C35" s="76" t="s">
        <v>108</v>
      </c>
      <c r="D35" s="78" t="s">
        <v>12</v>
      </c>
      <c r="E35" s="78" t="s">
        <v>24</v>
      </c>
      <c r="F35" s="78" t="s">
        <v>54</v>
      </c>
      <c r="G35" s="78" t="s">
        <v>27</v>
      </c>
      <c r="H35" s="78" t="s">
        <v>12</v>
      </c>
      <c r="I35" s="78" t="s">
        <v>13</v>
      </c>
      <c r="J35" s="78" t="s">
        <v>14</v>
      </c>
      <c r="K35" s="78" t="s">
        <v>39</v>
      </c>
      <c r="L35" s="79">
        <f>L36</f>
        <v>30000</v>
      </c>
    </row>
    <row r="36" spans="1:12" ht="29.25" customHeight="1">
      <c r="A36" s="17"/>
      <c r="B36" s="34" t="s">
        <v>56</v>
      </c>
      <c r="C36" s="53" t="s">
        <v>106</v>
      </c>
      <c r="D36" s="23" t="s">
        <v>12</v>
      </c>
      <c r="E36" s="23" t="s">
        <v>24</v>
      </c>
      <c r="F36" s="23" t="s">
        <v>54</v>
      </c>
      <c r="G36" s="23" t="s">
        <v>27</v>
      </c>
      <c r="H36" s="23" t="s">
        <v>36</v>
      </c>
      <c r="I36" s="23" t="s">
        <v>33</v>
      </c>
      <c r="J36" s="23" t="s">
        <v>14</v>
      </c>
      <c r="K36" s="23" t="s">
        <v>39</v>
      </c>
      <c r="L36" s="31">
        <v>30000</v>
      </c>
    </row>
    <row r="37" spans="1:12" ht="34.5" customHeight="1">
      <c r="A37" s="33">
        <v>8</v>
      </c>
      <c r="B37" s="34"/>
      <c r="C37" s="54" t="s">
        <v>77</v>
      </c>
      <c r="D37" s="15" t="s">
        <v>12</v>
      </c>
      <c r="E37" s="15" t="s">
        <v>24</v>
      </c>
      <c r="F37" s="15" t="s">
        <v>78</v>
      </c>
      <c r="G37" s="15" t="s">
        <v>13</v>
      </c>
      <c r="H37" s="15" t="s">
        <v>12</v>
      </c>
      <c r="I37" s="15" t="s">
        <v>13</v>
      </c>
      <c r="J37" s="15" t="s">
        <v>14</v>
      </c>
      <c r="K37" s="15" t="s">
        <v>12</v>
      </c>
      <c r="L37" s="29">
        <f>L38</f>
        <v>46000</v>
      </c>
    </row>
    <row r="38" spans="1:12" ht="54.75" customHeight="1">
      <c r="A38" s="33"/>
      <c r="B38" s="34"/>
      <c r="C38" s="77" t="s">
        <v>79</v>
      </c>
      <c r="D38" s="80" t="s">
        <v>12</v>
      </c>
      <c r="E38" s="80" t="s">
        <v>24</v>
      </c>
      <c r="F38" s="80" t="s">
        <v>78</v>
      </c>
      <c r="G38" s="80" t="s">
        <v>31</v>
      </c>
      <c r="H38" s="80" t="s">
        <v>12</v>
      </c>
      <c r="I38" s="80" t="s">
        <v>13</v>
      </c>
      <c r="J38" s="80" t="s">
        <v>14</v>
      </c>
      <c r="K38" s="80" t="s">
        <v>80</v>
      </c>
      <c r="L38" s="79">
        <f>L39</f>
        <v>46000</v>
      </c>
    </row>
    <row r="39" spans="1:13" s="16" customFormat="1" ht="30" customHeight="1">
      <c r="A39" s="33"/>
      <c r="B39" s="34"/>
      <c r="C39" s="55" t="s">
        <v>81</v>
      </c>
      <c r="D39" s="23" t="s">
        <v>12</v>
      </c>
      <c r="E39" s="22" t="s">
        <v>24</v>
      </c>
      <c r="F39" s="22" t="s">
        <v>78</v>
      </c>
      <c r="G39" s="22" t="s">
        <v>31</v>
      </c>
      <c r="H39" s="22" t="s">
        <v>36</v>
      </c>
      <c r="I39" s="22" t="s">
        <v>33</v>
      </c>
      <c r="J39" s="22" t="s">
        <v>14</v>
      </c>
      <c r="K39" s="22" t="s">
        <v>80</v>
      </c>
      <c r="L39" s="31">
        <v>46000</v>
      </c>
      <c r="M39" s="1"/>
    </row>
    <row r="40" spans="1:13" s="20" customFormat="1" ht="21" customHeight="1">
      <c r="A40" s="33"/>
      <c r="B40" s="34"/>
      <c r="C40" s="82" t="s">
        <v>124</v>
      </c>
      <c r="D40" s="83" t="s">
        <v>12</v>
      </c>
      <c r="E40" s="83" t="s">
        <v>24</v>
      </c>
      <c r="F40" s="83" t="s">
        <v>125</v>
      </c>
      <c r="G40" s="83" t="s">
        <v>13</v>
      </c>
      <c r="H40" s="83" t="s">
        <v>12</v>
      </c>
      <c r="I40" s="83" t="s">
        <v>13</v>
      </c>
      <c r="J40" s="83" t="s">
        <v>14</v>
      </c>
      <c r="K40" s="83" t="s">
        <v>12</v>
      </c>
      <c r="L40" s="29">
        <f>L41</f>
        <v>2567</v>
      </c>
      <c r="M40" s="24"/>
    </row>
    <row r="41" spans="1:12" ht="49.5" customHeight="1">
      <c r="A41" s="33"/>
      <c r="B41" s="34"/>
      <c r="C41" s="84" t="s">
        <v>126</v>
      </c>
      <c r="D41" s="85" t="s">
        <v>12</v>
      </c>
      <c r="E41" s="85" t="s">
        <v>24</v>
      </c>
      <c r="F41" s="85" t="s">
        <v>125</v>
      </c>
      <c r="G41" s="85" t="s">
        <v>127</v>
      </c>
      <c r="H41" s="85" t="s">
        <v>12</v>
      </c>
      <c r="I41" s="85" t="s">
        <v>13</v>
      </c>
      <c r="J41" s="85" t="s">
        <v>14</v>
      </c>
      <c r="K41" s="85" t="s">
        <v>12</v>
      </c>
      <c r="L41" s="79">
        <f>L42</f>
        <v>2567</v>
      </c>
    </row>
    <row r="42" spans="1:12" ht="51.75" customHeight="1">
      <c r="A42" s="33"/>
      <c r="B42" s="34"/>
      <c r="C42" s="81" t="s">
        <v>128</v>
      </c>
      <c r="D42" s="73" t="s">
        <v>12</v>
      </c>
      <c r="E42" s="73" t="s">
        <v>24</v>
      </c>
      <c r="F42" s="73" t="s">
        <v>125</v>
      </c>
      <c r="G42" s="73" t="s">
        <v>127</v>
      </c>
      <c r="H42" s="73" t="s">
        <v>37</v>
      </c>
      <c r="I42" s="73" t="s">
        <v>20</v>
      </c>
      <c r="J42" s="73" t="s">
        <v>14</v>
      </c>
      <c r="K42" s="73" t="s">
        <v>129</v>
      </c>
      <c r="L42" s="86">
        <v>2567</v>
      </c>
    </row>
    <row r="43" spans="1:12" ht="19.5" customHeight="1">
      <c r="A43" s="33">
        <v>9</v>
      </c>
      <c r="B43" s="34"/>
      <c r="C43" s="56" t="s">
        <v>40</v>
      </c>
      <c r="D43" s="26" t="s">
        <v>12</v>
      </c>
      <c r="E43" s="26" t="s">
        <v>24</v>
      </c>
      <c r="F43" s="26" t="s">
        <v>41</v>
      </c>
      <c r="G43" s="26" t="s">
        <v>13</v>
      </c>
      <c r="H43" s="26" t="s">
        <v>12</v>
      </c>
      <c r="I43" s="26" t="s">
        <v>13</v>
      </c>
      <c r="J43" s="26" t="s">
        <v>14</v>
      </c>
      <c r="K43" s="26" t="s">
        <v>12</v>
      </c>
      <c r="L43" s="37">
        <f>L45+L44</f>
        <v>0</v>
      </c>
    </row>
    <row r="44" spans="1:12" s="20" customFormat="1" ht="19.5" customHeight="1">
      <c r="A44" s="17"/>
      <c r="B44" s="34"/>
      <c r="C44" s="57" t="s">
        <v>92</v>
      </c>
      <c r="D44" s="23" t="s">
        <v>12</v>
      </c>
      <c r="E44" s="23" t="s">
        <v>24</v>
      </c>
      <c r="F44" s="23" t="s">
        <v>41</v>
      </c>
      <c r="G44" s="23" t="s">
        <v>17</v>
      </c>
      <c r="H44" s="23" t="s">
        <v>38</v>
      </c>
      <c r="I44" s="23" t="s">
        <v>33</v>
      </c>
      <c r="J44" s="23" t="s">
        <v>14</v>
      </c>
      <c r="K44" s="23" t="s">
        <v>42</v>
      </c>
      <c r="L44" s="31">
        <v>0</v>
      </c>
    </row>
    <row r="45" spans="1:12" ht="19.5" customHeight="1">
      <c r="A45" s="17"/>
      <c r="B45" s="34"/>
      <c r="C45" s="53" t="s">
        <v>72</v>
      </c>
      <c r="D45" s="23" t="s">
        <v>12</v>
      </c>
      <c r="E45" s="23" t="s">
        <v>24</v>
      </c>
      <c r="F45" s="23" t="s">
        <v>41</v>
      </c>
      <c r="G45" s="23" t="s">
        <v>27</v>
      </c>
      <c r="H45" s="23" t="s">
        <v>38</v>
      </c>
      <c r="I45" s="23" t="s">
        <v>33</v>
      </c>
      <c r="J45" s="23" t="s">
        <v>14</v>
      </c>
      <c r="K45" s="23" t="s">
        <v>42</v>
      </c>
      <c r="L45" s="31"/>
    </row>
    <row r="46" spans="1:12" ht="22.5" customHeight="1">
      <c r="A46" s="9" t="s">
        <v>58</v>
      </c>
      <c r="B46" s="27"/>
      <c r="C46" s="58" t="s">
        <v>64</v>
      </c>
      <c r="D46" s="25" t="s">
        <v>12</v>
      </c>
      <c r="E46" s="25" t="s">
        <v>43</v>
      </c>
      <c r="F46" s="25" t="s">
        <v>13</v>
      </c>
      <c r="G46" s="25" t="s">
        <v>13</v>
      </c>
      <c r="H46" s="25" t="s">
        <v>12</v>
      </c>
      <c r="I46" s="25" t="s">
        <v>13</v>
      </c>
      <c r="J46" s="25" t="s">
        <v>14</v>
      </c>
      <c r="K46" s="25" t="s">
        <v>12</v>
      </c>
      <c r="L46" s="28">
        <f>L47</f>
        <v>2173433</v>
      </c>
    </row>
    <row r="47" spans="1:12" ht="30" customHeight="1">
      <c r="A47" s="13"/>
      <c r="B47" s="13"/>
      <c r="C47" s="49" t="s">
        <v>65</v>
      </c>
      <c r="D47" s="14" t="s">
        <v>12</v>
      </c>
      <c r="E47" s="15" t="s">
        <v>43</v>
      </c>
      <c r="F47" s="15" t="s">
        <v>20</v>
      </c>
      <c r="G47" s="15" t="s">
        <v>13</v>
      </c>
      <c r="H47" s="15" t="s">
        <v>12</v>
      </c>
      <c r="I47" s="15" t="s">
        <v>13</v>
      </c>
      <c r="J47" s="15" t="s">
        <v>14</v>
      </c>
      <c r="K47" s="15" t="s">
        <v>12</v>
      </c>
      <c r="L47" s="29">
        <f>L48+L50+L54+L57</f>
        <v>2173433</v>
      </c>
    </row>
    <row r="48" spans="1:12" s="20" customFormat="1" ht="32.25" customHeight="1">
      <c r="A48" s="17" t="s">
        <v>18</v>
      </c>
      <c r="B48" s="17"/>
      <c r="C48" s="47" t="s">
        <v>66</v>
      </c>
      <c r="D48" s="19" t="s">
        <v>12</v>
      </c>
      <c r="E48" s="18" t="s">
        <v>43</v>
      </c>
      <c r="F48" s="18" t="s">
        <v>20</v>
      </c>
      <c r="G48" s="18" t="s">
        <v>17</v>
      </c>
      <c r="H48" s="18" t="s">
        <v>12</v>
      </c>
      <c r="I48" s="18" t="s">
        <v>13</v>
      </c>
      <c r="J48" s="18" t="s">
        <v>14</v>
      </c>
      <c r="K48" s="18" t="s">
        <v>44</v>
      </c>
      <c r="L48" s="30">
        <f>SUM(L49:L49)</f>
        <v>725000</v>
      </c>
    </row>
    <row r="49" spans="1:15" ht="18.75" customHeight="1">
      <c r="A49" s="34"/>
      <c r="B49" s="34"/>
      <c r="C49" s="48" t="s">
        <v>67</v>
      </c>
      <c r="D49" s="22" t="s">
        <v>12</v>
      </c>
      <c r="E49" s="22" t="s">
        <v>43</v>
      </c>
      <c r="F49" s="22" t="s">
        <v>20</v>
      </c>
      <c r="G49" s="22" t="s">
        <v>17</v>
      </c>
      <c r="H49" s="22" t="s">
        <v>48</v>
      </c>
      <c r="I49" s="22" t="s">
        <v>33</v>
      </c>
      <c r="J49" s="22" t="s">
        <v>14</v>
      </c>
      <c r="K49" s="22" t="s">
        <v>44</v>
      </c>
      <c r="L49" s="31">
        <v>725000</v>
      </c>
      <c r="O49" s="2"/>
    </row>
    <row r="50" spans="1:15" ht="30.75" customHeight="1">
      <c r="A50" s="17" t="s">
        <v>45</v>
      </c>
      <c r="B50" s="34"/>
      <c r="C50" s="47" t="s">
        <v>71</v>
      </c>
      <c r="D50" s="19" t="s">
        <v>12</v>
      </c>
      <c r="E50" s="18" t="s">
        <v>43</v>
      </c>
      <c r="F50" s="18" t="s">
        <v>20</v>
      </c>
      <c r="G50" s="18" t="s">
        <v>20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L51+L52+L53</f>
        <v>1123433</v>
      </c>
      <c r="O50" s="2"/>
    </row>
    <row r="51" spans="1:15" ht="21.75" customHeight="1">
      <c r="A51" s="17"/>
      <c r="B51" s="34"/>
      <c r="C51" s="89" t="s">
        <v>134</v>
      </c>
      <c r="D51" s="21" t="s">
        <v>12</v>
      </c>
      <c r="E51" s="21" t="s">
        <v>43</v>
      </c>
      <c r="F51" s="21" t="s">
        <v>20</v>
      </c>
      <c r="G51" s="21" t="s">
        <v>20</v>
      </c>
      <c r="H51" s="87" t="s">
        <v>133</v>
      </c>
      <c r="I51" s="21" t="s">
        <v>33</v>
      </c>
      <c r="J51" s="21" t="s">
        <v>14</v>
      </c>
      <c r="K51" s="21" t="s">
        <v>44</v>
      </c>
      <c r="L51" s="44">
        <f>149500+140600</f>
        <v>290100</v>
      </c>
      <c r="O51" s="2"/>
    </row>
    <row r="52" spans="1:15" ht="45.75" customHeight="1">
      <c r="A52" s="17"/>
      <c r="B52" s="34"/>
      <c r="C52" s="59" t="s">
        <v>89</v>
      </c>
      <c r="D52" s="21" t="s">
        <v>12</v>
      </c>
      <c r="E52" s="21" t="s">
        <v>43</v>
      </c>
      <c r="F52" s="21" t="s">
        <v>20</v>
      </c>
      <c r="G52" s="21" t="s">
        <v>20</v>
      </c>
      <c r="H52" s="21" t="s">
        <v>90</v>
      </c>
      <c r="I52" s="21" t="s">
        <v>33</v>
      </c>
      <c r="J52" s="21" t="s">
        <v>14</v>
      </c>
      <c r="K52" s="21" t="s">
        <v>44</v>
      </c>
      <c r="L52" s="31"/>
      <c r="O52" s="2"/>
    </row>
    <row r="53" spans="1:12" ht="15.75">
      <c r="A53" s="34"/>
      <c r="B53" s="34"/>
      <c r="C53" s="53" t="s">
        <v>50</v>
      </c>
      <c r="D53" s="22" t="s">
        <v>12</v>
      </c>
      <c r="E53" s="22" t="s">
        <v>43</v>
      </c>
      <c r="F53" s="22" t="s">
        <v>20</v>
      </c>
      <c r="G53" s="22" t="s">
        <v>20</v>
      </c>
      <c r="H53" s="22" t="s">
        <v>49</v>
      </c>
      <c r="I53" s="22" t="s">
        <v>33</v>
      </c>
      <c r="J53" s="22" t="s">
        <v>14</v>
      </c>
      <c r="K53" s="22" t="s">
        <v>44</v>
      </c>
      <c r="L53" s="31">
        <v>833333</v>
      </c>
    </row>
    <row r="54" spans="1:12" ht="25.5">
      <c r="A54" s="17" t="s">
        <v>46</v>
      </c>
      <c r="B54" s="17"/>
      <c r="C54" s="47" t="s">
        <v>68</v>
      </c>
      <c r="D54" s="19" t="s">
        <v>12</v>
      </c>
      <c r="E54" s="18" t="s">
        <v>43</v>
      </c>
      <c r="F54" s="18" t="s">
        <v>20</v>
      </c>
      <c r="G54" s="18" t="s">
        <v>29</v>
      </c>
      <c r="H54" s="18" t="s">
        <v>12</v>
      </c>
      <c r="I54" s="18" t="s">
        <v>13</v>
      </c>
      <c r="J54" s="18" t="s">
        <v>14</v>
      </c>
      <c r="K54" s="18" t="s">
        <v>44</v>
      </c>
      <c r="L54" s="30">
        <f>L55+L56</f>
        <v>75000</v>
      </c>
    </row>
    <row r="55" spans="1:12" ht="25.5">
      <c r="A55" s="34"/>
      <c r="B55" s="34"/>
      <c r="C55" s="60" t="s">
        <v>69</v>
      </c>
      <c r="D55" s="22" t="s">
        <v>12</v>
      </c>
      <c r="E55" s="22" t="s">
        <v>43</v>
      </c>
      <c r="F55" s="22" t="s">
        <v>20</v>
      </c>
      <c r="G55" s="22" t="s">
        <v>29</v>
      </c>
      <c r="H55" s="22" t="s">
        <v>70</v>
      </c>
      <c r="I55" s="22" t="s">
        <v>33</v>
      </c>
      <c r="J55" s="22" t="s">
        <v>14</v>
      </c>
      <c r="K55" s="22" t="s">
        <v>44</v>
      </c>
      <c r="L55" s="31">
        <v>73000</v>
      </c>
    </row>
    <row r="56" spans="1:12" ht="25.5">
      <c r="A56" s="34"/>
      <c r="B56" s="34"/>
      <c r="C56" s="61" t="s">
        <v>91</v>
      </c>
      <c r="D56" s="73" t="s">
        <v>12</v>
      </c>
      <c r="E56" s="73" t="s">
        <v>43</v>
      </c>
      <c r="F56" s="73" t="s">
        <v>20</v>
      </c>
      <c r="G56" s="73" t="s">
        <v>29</v>
      </c>
      <c r="H56" s="73" t="s">
        <v>85</v>
      </c>
      <c r="I56" s="73" t="s">
        <v>33</v>
      </c>
      <c r="J56" s="73" t="s">
        <v>14</v>
      </c>
      <c r="K56" s="73" t="s">
        <v>44</v>
      </c>
      <c r="L56" s="44">
        <v>2000</v>
      </c>
    </row>
    <row r="57" spans="1:12" ht="15.75">
      <c r="A57" s="17" t="s">
        <v>74</v>
      </c>
      <c r="B57" s="17"/>
      <c r="C57" s="47" t="s">
        <v>75</v>
      </c>
      <c r="D57" s="18" t="s">
        <v>12</v>
      </c>
      <c r="E57" s="18" t="s">
        <v>43</v>
      </c>
      <c r="F57" s="18" t="s">
        <v>20</v>
      </c>
      <c r="G57" s="18" t="s">
        <v>37</v>
      </c>
      <c r="H57" s="18" t="s">
        <v>12</v>
      </c>
      <c r="I57" s="18" t="s">
        <v>13</v>
      </c>
      <c r="J57" s="18" t="s">
        <v>14</v>
      </c>
      <c r="K57" s="18" t="s">
        <v>44</v>
      </c>
      <c r="L57" s="30">
        <f>L58</f>
        <v>250000</v>
      </c>
    </row>
    <row r="58" spans="1:12" ht="38.25">
      <c r="A58" s="34"/>
      <c r="B58" s="34"/>
      <c r="C58" s="48" t="s">
        <v>119</v>
      </c>
      <c r="D58" s="22" t="s">
        <v>12</v>
      </c>
      <c r="E58" s="22" t="s">
        <v>43</v>
      </c>
      <c r="F58" s="22" t="s">
        <v>20</v>
      </c>
      <c r="G58" s="22" t="s">
        <v>37</v>
      </c>
      <c r="H58" s="22" t="s">
        <v>76</v>
      </c>
      <c r="I58" s="22" t="s">
        <v>33</v>
      </c>
      <c r="J58" s="22" t="s">
        <v>14</v>
      </c>
      <c r="K58" s="22" t="s">
        <v>44</v>
      </c>
      <c r="L58" s="31">
        <v>250000</v>
      </c>
    </row>
    <row r="59" spans="1:12" ht="15.75">
      <c r="A59" s="9"/>
      <c r="B59" s="9"/>
      <c r="C59" s="43" t="s">
        <v>47</v>
      </c>
      <c r="D59" s="25"/>
      <c r="E59" s="25"/>
      <c r="F59" s="25"/>
      <c r="G59" s="25"/>
      <c r="H59" s="25"/>
      <c r="I59" s="25"/>
      <c r="J59" s="25"/>
      <c r="K59" s="25"/>
      <c r="L59" s="28">
        <f>L8+L46</f>
        <v>4508000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2014-10-02T05:27:28Z</cp:lastPrinted>
  <dcterms:created xsi:type="dcterms:W3CDTF">2006-12-11T13:28:26Z</dcterms:created>
  <dcterms:modified xsi:type="dcterms:W3CDTF">2014-10-02T05:29:10Z</dcterms:modified>
  <cp:category/>
  <cp:version/>
  <cp:contentType/>
  <cp:contentStatus/>
</cp:coreProperties>
</file>