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расчет" sheetId="1" r:id="rId1"/>
    <sheet name="ведомст" sheetId="2" r:id="rId2"/>
    <sheet name="функци" sheetId="3" r:id="rId3"/>
  </sheets>
  <definedNames>
    <definedName name="_xlnm.Print_Titles" localSheetId="1">'ведомст'!$7:$12</definedName>
    <definedName name="_xlnm.Print_Titles" localSheetId="0">'расчет'!$4:$9</definedName>
    <definedName name="_xlnm.Print_Titles" localSheetId="2">'функци'!$3:$8</definedName>
  </definedNames>
  <calcPr fullCalcOnLoad="1"/>
</workbook>
</file>

<file path=xl/sharedStrings.xml><?xml version="1.0" encoding="utf-8"?>
<sst xmlns="http://schemas.openxmlformats.org/spreadsheetml/2006/main" count="775" uniqueCount="98">
  <si>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</si>
  <si>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</si>
  <si>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</si>
  <si>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</si>
  <si>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</si>
  <si>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</si>
  <si>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</si>
  <si>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</si>
  <si>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</si>
  <si>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</si>
  <si>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</si>
  <si>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</si>
  <si>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</si>
  <si>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</si>
  <si>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</si>
  <si>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</si>
  <si>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</si>
  <si>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</si>
  <si>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</si>
  <si>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</si>
  <si>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</si>
  <si>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</si>
  <si>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</si>
  <si>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</si>
  <si>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</si>
  <si>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</si>
  <si>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</si>
  <si>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Уличное освещение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</si>
  <si>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</si>
  <si>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</si>
  <si>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</si>
  <si>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</si>
  <si>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</si>
  <si>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</si>
  <si>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</si>
  <si>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</si>
  <si>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</si>
  <si>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</si>
  <si>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</si>
  <si>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</si>
  <si>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</si>
  <si>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расчет 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</si>
  <si>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</si>
  <si>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</si>
  <si>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</si>
  <si>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</si>
  <si>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</si>
  <si>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</si>
  <si>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</si>
  <si>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</si>
  <si>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</si>
  <si>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</si>
  <si>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</si>
  <si>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</si>
  <si>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</si>
  <si>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</si>
  <si>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</si>
  <si>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</si>
  <si>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</si>
  <si>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</si>
  <si>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</si>
  <si>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</si>
  <si>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</si>
  <si>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</si>
  <si>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</si>
  <si>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30 0 6203</t>
  </si>
  <si>
    <t>540</t>
  </si>
  <si>
    <t>30 0 6204</t>
  </si>
  <si>
    <t>Коммунальное хозяйство</t>
  </si>
  <si>
    <t>07 0 6205</t>
  </si>
  <si>
    <t>06 0 4214</t>
  </si>
  <si>
    <t>30 0 5118</t>
  </si>
  <si>
    <t>08 0 7218</t>
  </si>
  <si>
    <t>08 0 7219</t>
  </si>
  <si>
    <t>08 0 7520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</si>
  <si>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</si>
  <si>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</si>
  <si>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</si>
  <si>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</si>
  <si>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</si>
  <si>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</si>
  <si>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07 0 7600</t>
  </si>
  <si>
    <t>07 0 7601</t>
  </si>
  <si>
    <t>07 0 7605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</si>
  <si>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</si>
  <si>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</si>
  <si>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03 0 440</t>
  </si>
  <si>
    <t>611</t>
  </si>
  <si>
    <t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</t>
  </si>
  <si>
    <t>03 0 6444</t>
  </si>
  <si>
    <t>за сч цел из РК</t>
  </si>
  <si>
    <t>за сч своих</t>
  </si>
  <si>
    <t>за сч района</t>
  </si>
  <si>
    <t>Распределение бюджетных ассигнований по разделам и подразделам, целевым статьям и видам расходов классификации расходов бюджетов на 2014 год</t>
  </si>
  <si>
    <t>сельского поселения на 2014 год"</t>
  </si>
  <si>
    <t xml:space="preserve">к Решению "О бюджетеВешкельского </t>
  </si>
  <si>
    <t>Ведомственная структура расходов бюджета Вешкельского сельского поселения на 2014 год по разделам и подразделам, целевым статьям и видам расходов классификации расходов бюджетов</t>
  </si>
  <si>
    <t>повыш 1,055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</si>
</sst>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80008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5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32" borderId="23" xfId="0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vertical="top"/>
    </xf>
    <xf numFmtId="49" fontId="11" fillId="32" borderId="24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" fontId="1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32" borderId="21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9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2" fillId="0" borderId="21" xfId="0" applyNumberFormat="1" applyFont="1" applyBorder="1" applyAlignment="1">
      <alignment vertical="top"/>
    </xf>
    <xf numFmtId="49" fontId="2" fillId="34" borderId="21" xfId="0" applyNumberFormat="1" applyFont="1" applyFill="1" applyBorder="1" applyAlignment="1" applyProtection="1">
      <alignment horizontal="center" vertical="top"/>
      <protection locked="0"/>
    </xf>
    <xf numFmtId="49" fontId="2" fillId="34" borderId="22" xfId="0" applyNumberFormat="1" applyFont="1" applyFill="1" applyBorder="1" applyAlignment="1" applyProtection="1">
      <alignment horizontal="center" vertical="top"/>
      <protection locked="0"/>
    </xf>
    <xf numFmtId="4" fontId="54" fillId="34" borderId="21" xfId="0" applyNumberFormat="1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9" fontId="6" fillId="35" borderId="29" xfId="0" applyNumberFormat="1" applyFont="1" applyFill="1" applyBorder="1" applyAlignment="1" applyProtection="1">
      <alignment horizontal="center" vertical="top"/>
      <protection/>
    </xf>
    <xf numFmtId="49" fontId="6" fillId="35" borderId="10" xfId="0" applyNumberFormat="1" applyFont="1" applyFill="1" applyBorder="1" applyAlignment="1" applyProtection="1">
      <alignment horizontal="center" vertical="top"/>
      <protection locked="0"/>
    </xf>
    <xf numFmtId="4" fontId="6" fillId="35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35" borderId="10" xfId="0" applyNumberFormat="1" applyFont="1" applyFill="1" applyBorder="1" applyAlignment="1">
      <alignment vertical="top"/>
    </xf>
    <xf numFmtId="49" fontId="2" fillId="35" borderId="29" xfId="0" applyNumberFormat="1" applyFont="1" applyFill="1" applyBorder="1" applyAlignment="1" applyProtection="1">
      <alignment horizontal="center" vertical="top"/>
      <protection/>
    </xf>
    <xf numFmtId="49" fontId="2" fillId="35" borderId="10" xfId="0" applyNumberFormat="1" applyFont="1" applyFill="1" applyBorder="1" applyAlignment="1" applyProtection="1">
      <alignment horizontal="center" vertical="top"/>
      <protection locked="0"/>
    </xf>
    <xf numFmtId="4" fontId="2" fillId="35" borderId="10" xfId="0" applyNumberFormat="1" applyFont="1" applyFill="1" applyBorder="1" applyAlignment="1">
      <alignment vertical="top"/>
    </xf>
    <xf numFmtId="10" fontId="0" fillId="0" borderId="0" xfId="0" applyNumberFormat="1" applyAlignment="1">
      <alignment/>
    </xf>
    <xf numFmtId="0" fontId="18" fillId="0" borderId="0" xfId="0" applyFont="1" applyAlignment="1">
      <alignment horizontal="center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45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49" fontId="2" fillId="0" borderId="45" xfId="0" applyNumberFormat="1" applyFont="1" applyBorder="1" applyAlignment="1" applyProtection="1">
      <alignment horizontal="center" vertical="top"/>
      <protection locked="0"/>
    </xf>
    <xf numFmtId="0" fontId="6" fillId="0" borderId="45" xfId="0" applyFont="1" applyBorder="1" applyAlignment="1">
      <alignment/>
    </xf>
    <xf numFmtId="49" fontId="6" fillId="35" borderId="11" xfId="0" applyNumberFormat="1" applyFont="1" applyFill="1" applyBorder="1" applyAlignment="1" applyProtection="1">
      <alignment horizontal="center" vertical="top"/>
      <protection locked="0"/>
    </xf>
    <xf numFmtId="49" fontId="6" fillId="35" borderId="27" xfId="0" applyNumberFormat="1" applyFont="1" applyFill="1" applyBorder="1" applyAlignment="1" applyProtection="1">
      <alignment horizontal="center" vertical="top"/>
      <protection locked="0"/>
    </xf>
    <xf numFmtId="180" fontId="6" fillId="35" borderId="10" xfId="0" applyNumberFormat="1" applyFont="1" applyFill="1" applyBorder="1" applyAlignment="1">
      <alignment vertical="top"/>
    </xf>
    <xf numFmtId="0" fontId="55" fillId="35" borderId="16" xfId="0" applyFont="1" applyFill="1" applyBorder="1" applyAlignment="1">
      <alignment wrapText="1"/>
    </xf>
    <xf numFmtId="49" fontId="55" fillId="35" borderId="29" xfId="0" applyNumberFormat="1" applyFont="1" applyFill="1" applyBorder="1" applyAlignment="1" applyProtection="1">
      <alignment horizontal="center" vertical="top"/>
      <protection/>
    </xf>
    <xf numFmtId="49" fontId="55" fillId="35" borderId="10" xfId="0" applyNumberFormat="1" applyFont="1" applyFill="1" applyBorder="1" applyAlignment="1" applyProtection="1">
      <alignment horizontal="center" vertical="top"/>
      <protection locked="0"/>
    </xf>
    <xf numFmtId="0" fontId="56" fillId="35" borderId="18" xfId="0" applyFont="1" applyFill="1" applyBorder="1" applyAlignment="1">
      <alignment wrapText="1"/>
    </xf>
    <xf numFmtId="49" fontId="56" fillId="35" borderId="29" xfId="0" applyNumberFormat="1" applyFont="1" applyFill="1" applyBorder="1" applyAlignment="1" applyProtection="1">
      <alignment horizontal="center" vertical="top"/>
      <protection/>
    </xf>
    <xf numFmtId="49" fontId="56" fillId="35" borderId="10" xfId="0" applyNumberFormat="1" applyFont="1" applyFill="1" applyBorder="1" applyAlignment="1" applyProtection="1">
      <alignment horizontal="center" vertical="top"/>
      <protection locked="0"/>
    </xf>
    <xf numFmtId="4" fontId="55" fillId="35" borderId="10" xfId="0" applyNumberFormat="1" applyFont="1" applyFill="1" applyBorder="1" applyAlignment="1">
      <alignment vertical="top"/>
    </xf>
    <xf numFmtId="0" fontId="14" fillId="0" borderId="16" xfId="0" applyFont="1" applyBorder="1" applyAlignment="1">
      <alignment horizontal="left" vertical="top" wrapText="1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/>
    </xf>
    <xf numFmtId="49" fontId="13" fillId="0" borderId="45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0" fontId="9" fillId="0" borderId="16" xfId="0" applyFont="1" applyBorder="1" applyAlignment="1">
      <alignment horizontal="left" vertical="top" wrapText="1"/>
    </xf>
    <xf numFmtId="49" fontId="9" fillId="0" borderId="45" xfId="0" applyNumberFormat="1" applyFont="1" applyFill="1" applyBorder="1" applyAlignment="1" applyProtection="1">
      <alignment horizontal="center" vertical="top"/>
      <protection/>
    </xf>
    <xf numFmtId="49" fontId="7" fillId="0" borderId="47" xfId="0" applyNumberFormat="1" applyFont="1" applyFill="1" applyBorder="1" applyAlignment="1" applyProtection="1">
      <alignment horizontal="center" vertical="top"/>
      <protection/>
    </xf>
    <xf numFmtId="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52">
      <selection activeCell="J63" sqref="J63"/>
    </sheetView>
  </sheetViews>
  <sheetFormatPr defaultColWidth="9.00390625" defaultRowHeight="12.75"/>
  <cols>
    <col min="1" max="1" width="49.75390625" style="0" customWidth="1"/>
    <col min="2" max="2" width="4.75390625" style="0" customWidth="1"/>
    <col min="3" max="3" width="4.25390625" style="0" customWidth="1"/>
    <col min="4" max="4" width="9.75390625" style="0" customWidth="1"/>
    <col min="5" max="5" width="5.125" style="0" customWidth="1"/>
    <col min="6" max="6" width="16.25390625" style="0" customWidth="1"/>
    <col min="7" max="7" width="13.375" style="0" bestFit="1" customWidth="1"/>
    <col min="8" max="8" width="11.75390625" style="0" bestFit="1" customWidth="1"/>
  </cols>
  <sheetData>
    <row r="1" ht="11.25" customHeight="1">
      <c r="F1" s="5"/>
    </row>
    <row r="2" spans="1:7" ht="17.25" customHeight="1">
      <c r="A2" s="113" t="s">
        <v>41</v>
      </c>
      <c r="B2" s="113"/>
      <c r="C2" s="113"/>
      <c r="D2" s="113"/>
      <c r="E2" s="113"/>
      <c r="F2" s="113"/>
      <c r="G2" s="112">
        <v>0.84</v>
      </c>
    </row>
    <row r="3" spans="1:6" ht="13.5" thickBot="1">
      <c r="A3" s="2"/>
      <c r="B3" s="1"/>
      <c r="C3" s="1"/>
      <c r="D3" s="4"/>
      <c r="E3" s="4"/>
      <c r="F3" s="6" t="s">
        <v>31</v>
      </c>
    </row>
    <row r="4" spans="1:6" ht="12.75" customHeight="1">
      <c r="A4" s="114" t="s">
        <v>0</v>
      </c>
      <c r="B4" s="118" t="s">
        <v>1</v>
      </c>
      <c r="C4" s="121" t="s">
        <v>6</v>
      </c>
      <c r="D4" s="140" t="s">
        <v>11</v>
      </c>
      <c r="E4" s="124" t="s">
        <v>12</v>
      </c>
      <c r="F4" s="116" t="s">
        <v>13</v>
      </c>
    </row>
    <row r="5" spans="1:6" ht="8.25" customHeight="1">
      <c r="A5" s="115"/>
      <c r="B5" s="119"/>
      <c r="C5" s="122"/>
      <c r="D5" s="141"/>
      <c r="E5" s="125"/>
      <c r="F5" s="117"/>
    </row>
    <row r="6" spans="1:6" ht="7.5" customHeight="1">
      <c r="A6" s="115"/>
      <c r="B6" s="119"/>
      <c r="C6" s="122"/>
      <c r="D6" s="141"/>
      <c r="E6" s="125"/>
      <c r="F6" s="117"/>
    </row>
    <row r="7" spans="1:6" ht="7.5" customHeight="1">
      <c r="A7" s="115"/>
      <c r="B7" s="119"/>
      <c r="C7" s="122"/>
      <c r="D7" s="141"/>
      <c r="E7" s="125"/>
      <c r="F7" s="117"/>
    </row>
    <row r="8" spans="1:6" ht="4.5" customHeight="1">
      <c r="A8" s="115"/>
      <c r="B8" s="119"/>
      <c r="C8" s="122"/>
      <c r="D8" s="141"/>
      <c r="E8" s="125"/>
      <c r="F8" s="117"/>
    </row>
    <row r="9" spans="1:6" ht="8.25" customHeight="1" thickBot="1">
      <c r="A9" s="115"/>
      <c r="B9" s="120"/>
      <c r="C9" s="123"/>
      <c r="D9" s="142"/>
      <c r="E9" s="126"/>
      <c r="F9" s="117"/>
    </row>
    <row r="10" spans="1:6" ht="15" customHeight="1" thickBot="1">
      <c r="A10" s="68" t="s">
        <v>9</v>
      </c>
      <c r="B10" s="69" t="s">
        <v>2</v>
      </c>
      <c r="C10" s="70"/>
      <c r="D10" s="70"/>
      <c r="E10" s="71"/>
      <c r="F10" s="72">
        <f>F11+F14+F27</f>
        <v>964600</v>
      </c>
    </row>
    <row r="11" spans="1:6" ht="24" customHeight="1">
      <c r="A11" s="63" t="s">
        <v>17</v>
      </c>
      <c r="B11" s="64" t="s">
        <v>2</v>
      </c>
      <c r="C11" s="65" t="s">
        <v>5</v>
      </c>
      <c r="D11" s="65"/>
      <c r="E11" s="66"/>
      <c r="F11" s="67">
        <f>F12</f>
        <v>455000</v>
      </c>
    </row>
    <row r="12" spans="1:8" ht="14.25" customHeight="1">
      <c r="A12" s="55" t="s">
        <v>28</v>
      </c>
      <c r="B12" s="137" t="s">
        <v>2</v>
      </c>
      <c r="C12" s="24" t="s">
        <v>5</v>
      </c>
      <c r="D12" s="24" t="s">
        <v>51</v>
      </c>
      <c r="E12" s="24"/>
      <c r="F12" s="38">
        <f>F13</f>
        <v>455000</v>
      </c>
      <c r="H12" t="s">
        <v>97</v>
      </c>
    </row>
    <row r="13" spans="1:8" ht="24" customHeight="1">
      <c r="A13" s="138" t="s">
        <v>52</v>
      </c>
      <c r="B13" s="139" t="s">
        <v>2</v>
      </c>
      <c r="C13" s="8" t="s">
        <v>5</v>
      </c>
      <c r="D13" s="8" t="s">
        <v>51</v>
      </c>
      <c r="E13" s="8" t="s">
        <v>53</v>
      </c>
      <c r="F13" s="39">
        <v>455000</v>
      </c>
      <c r="G13" s="79">
        <v>530</v>
      </c>
      <c r="H13">
        <v>559</v>
      </c>
    </row>
    <row r="14" spans="1:8" ht="36.75" customHeight="1">
      <c r="A14" s="17" t="s">
        <v>16</v>
      </c>
      <c r="B14" s="12" t="s">
        <v>2</v>
      </c>
      <c r="C14" s="7" t="s">
        <v>8</v>
      </c>
      <c r="D14" s="7"/>
      <c r="E14" s="50"/>
      <c r="F14" s="41">
        <f>F15+F21+F23+F25</f>
        <v>499500</v>
      </c>
      <c r="H14" s="165">
        <v>0.81</v>
      </c>
    </row>
    <row r="15" spans="1:6" ht="42" customHeight="1">
      <c r="A15" s="95" t="s">
        <v>54</v>
      </c>
      <c r="B15" s="23" t="s">
        <v>2</v>
      </c>
      <c r="C15" s="24" t="s">
        <v>8</v>
      </c>
      <c r="D15" s="24" t="s">
        <v>55</v>
      </c>
      <c r="E15" s="93"/>
      <c r="F15" s="38">
        <f>SUM(F16:F20)</f>
        <v>474500</v>
      </c>
    </row>
    <row r="16" spans="1:8" ht="27.75" customHeight="1">
      <c r="A16" s="138" t="s">
        <v>52</v>
      </c>
      <c r="B16" s="139" t="s">
        <v>2</v>
      </c>
      <c r="C16" s="8" t="s">
        <v>8</v>
      </c>
      <c r="D16" s="8" t="s">
        <v>55</v>
      </c>
      <c r="E16" s="8" t="s">
        <v>53</v>
      </c>
      <c r="F16" s="39">
        <v>372500</v>
      </c>
      <c r="G16">
        <v>430</v>
      </c>
      <c r="H16">
        <v>454</v>
      </c>
    </row>
    <row r="17" spans="1:8" ht="27" customHeight="1">
      <c r="A17" s="138" t="s">
        <v>56</v>
      </c>
      <c r="B17" s="139" t="s">
        <v>2</v>
      </c>
      <c r="C17" s="8" t="s">
        <v>8</v>
      </c>
      <c r="D17" s="8" t="s">
        <v>55</v>
      </c>
      <c r="E17" s="144" t="s">
        <v>57</v>
      </c>
      <c r="F17" s="39">
        <v>10000</v>
      </c>
      <c r="H17" s="165">
        <v>0.82</v>
      </c>
    </row>
    <row r="18" spans="1:6" ht="30" customHeight="1">
      <c r="A18" s="138" t="s">
        <v>58</v>
      </c>
      <c r="B18" s="25" t="s">
        <v>59</v>
      </c>
      <c r="C18" s="51" t="s">
        <v>8</v>
      </c>
      <c r="D18" s="8" t="s">
        <v>55</v>
      </c>
      <c r="E18" s="144" t="s">
        <v>60</v>
      </c>
      <c r="F18" s="39">
        <v>50000</v>
      </c>
    </row>
    <row r="19" spans="1:6" ht="28.5" customHeight="1">
      <c r="A19" s="138" t="s">
        <v>61</v>
      </c>
      <c r="B19" s="25" t="s">
        <v>2</v>
      </c>
      <c r="C19" s="51" t="s">
        <v>8</v>
      </c>
      <c r="D19" s="8" t="s">
        <v>55</v>
      </c>
      <c r="E19" s="144" t="s">
        <v>62</v>
      </c>
      <c r="F19" s="39">
        <v>22000</v>
      </c>
    </row>
    <row r="20" spans="1:6" ht="28.5" customHeight="1">
      <c r="A20" s="138" t="s">
        <v>63</v>
      </c>
      <c r="B20" s="25" t="s">
        <v>2</v>
      </c>
      <c r="C20" s="51" t="s">
        <v>8</v>
      </c>
      <c r="D20" s="8" t="s">
        <v>55</v>
      </c>
      <c r="E20" s="144" t="s">
        <v>64</v>
      </c>
      <c r="F20" s="39">
        <v>20000</v>
      </c>
    </row>
    <row r="21" spans="1:6" ht="132.75" customHeight="1">
      <c r="A21" s="26" t="s">
        <v>32</v>
      </c>
      <c r="B21" s="27" t="s">
        <v>2</v>
      </c>
      <c r="C21" s="24" t="s">
        <v>8</v>
      </c>
      <c r="D21" s="24" t="s">
        <v>65</v>
      </c>
      <c r="E21" s="93"/>
      <c r="F21" s="38">
        <f>F22</f>
        <v>10000</v>
      </c>
    </row>
    <row r="22" spans="1:6" ht="12.75" customHeight="1">
      <c r="A22" s="44" t="s">
        <v>30</v>
      </c>
      <c r="B22" s="14" t="s">
        <v>2</v>
      </c>
      <c r="C22" s="8" t="s">
        <v>8</v>
      </c>
      <c r="D22" s="8" t="s">
        <v>65</v>
      </c>
      <c r="E22" s="8" t="s">
        <v>66</v>
      </c>
      <c r="F22" s="39">
        <v>10000</v>
      </c>
    </row>
    <row r="23" spans="1:6" ht="25.5" customHeight="1">
      <c r="A23" s="28" t="s">
        <v>33</v>
      </c>
      <c r="B23" s="23" t="s">
        <v>2</v>
      </c>
      <c r="C23" s="24" t="s">
        <v>8</v>
      </c>
      <c r="D23" s="24" t="s">
        <v>67</v>
      </c>
      <c r="E23" s="24"/>
      <c r="F23" s="38">
        <f>F24</f>
        <v>10000</v>
      </c>
    </row>
    <row r="24" spans="1:6" ht="12.75" customHeight="1">
      <c r="A24" s="44" t="s">
        <v>30</v>
      </c>
      <c r="B24" s="14" t="s">
        <v>2</v>
      </c>
      <c r="C24" s="8" t="s">
        <v>8</v>
      </c>
      <c r="D24" s="8" t="s">
        <v>67</v>
      </c>
      <c r="E24" s="8" t="s">
        <v>66</v>
      </c>
      <c r="F24" s="39">
        <v>10000</v>
      </c>
    </row>
    <row r="25" spans="1:6" ht="56.25" customHeight="1">
      <c r="A25" s="73" t="s">
        <v>42</v>
      </c>
      <c r="B25" s="74" t="s">
        <v>2</v>
      </c>
      <c r="C25" s="75" t="s">
        <v>8</v>
      </c>
      <c r="D25" s="75" t="s">
        <v>70</v>
      </c>
      <c r="E25" s="75"/>
      <c r="F25" s="76">
        <f>F26</f>
        <v>5000</v>
      </c>
    </row>
    <row r="26" spans="1:6" ht="30" customHeight="1">
      <c r="A26" s="138" t="s">
        <v>61</v>
      </c>
      <c r="B26" s="25" t="s">
        <v>2</v>
      </c>
      <c r="C26" s="8" t="s">
        <v>8</v>
      </c>
      <c r="D26" s="8" t="s">
        <v>70</v>
      </c>
      <c r="E26" s="51" t="s">
        <v>62</v>
      </c>
      <c r="F26" s="39">
        <v>5000</v>
      </c>
    </row>
    <row r="27" spans="1:6" ht="15.75" customHeight="1">
      <c r="A27" s="48" t="s">
        <v>36</v>
      </c>
      <c r="B27" s="49" t="s">
        <v>2</v>
      </c>
      <c r="C27" s="7" t="s">
        <v>37</v>
      </c>
      <c r="D27" s="7"/>
      <c r="E27" s="50"/>
      <c r="F27" s="41">
        <f>F29</f>
        <v>10100</v>
      </c>
    </row>
    <row r="28" spans="1:6" ht="44.25" customHeight="1">
      <c r="A28" s="95" t="s">
        <v>54</v>
      </c>
      <c r="B28" s="27" t="s">
        <v>2</v>
      </c>
      <c r="C28" s="24" t="s">
        <v>37</v>
      </c>
      <c r="D28" s="24" t="s">
        <v>55</v>
      </c>
      <c r="E28" s="52"/>
      <c r="F28" s="38">
        <f>F29</f>
        <v>10100</v>
      </c>
    </row>
    <row r="29" spans="1:6" ht="28.5" customHeight="1">
      <c r="A29" s="138" t="s">
        <v>61</v>
      </c>
      <c r="B29" s="25" t="s">
        <v>2</v>
      </c>
      <c r="C29" s="8" t="s">
        <v>37</v>
      </c>
      <c r="D29" s="8" t="s">
        <v>55</v>
      </c>
      <c r="E29" s="51" t="s">
        <v>62</v>
      </c>
      <c r="F29" s="39">
        <v>10100</v>
      </c>
    </row>
    <row r="30" spans="1:6" ht="15.75">
      <c r="A30" s="19" t="s">
        <v>18</v>
      </c>
      <c r="B30" s="20" t="s">
        <v>5</v>
      </c>
      <c r="C30" s="58"/>
      <c r="D30" s="58"/>
      <c r="E30" s="59"/>
      <c r="F30" s="42">
        <f>F31</f>
        <v>73000</v>
      </c>
    </row>
    <row r="31" spans="1:6" ht="12.75">
      <c r="A31" s="17" t="s">
        <v>19</v>
      </c>
      <c r="B31" s="12" t="s">
        <v>5</v>
      </c>
      <c r="C31" s="7" t="s">
        <v>7</v>
      </c>
      <c r="D31" s="7"/>
      <c r="E31" s="50"/>
      <c r="F31" s="41">
        <f>F32</f>
        <v>73000</v>
      </c>
    </row>
    <row r="32" spans="1:6" ht="24" customHeight="1">
      <c r="A32" s="107" t="s">
        <v>20</v>
      </c>
      <c r="B32" s="137" t="s">
        <v>5</v>
      </c>
      <c r="C32" s="24" t="s">
        <v>7</v>
      </c>
      <c r="D32" s="24" t="s">
        <v>71</v>
      </c>
      <c r="E32" s="24"/>
      <c r="F32" s="38">
        <f>F33+F34</f>
        <v>73000</v>
      </c>
    </row>
    <row r="33" spans="1:6" ht="24" customHeight="1">
      <c r="A33" s="138" t="s">
        <v>52</v>
      </c>
      <c r="B33" s="139" t="s">
        <v>5</v>
      </c>
      <c r="C33" s="8" t="s">
        <v>7</v>
      </c>
      <c r="D33" s="8" t="s">
        <v>71</v>
      </c>
      <c r="E33" s="8" t="s">
        <v>53</v>
      </c>
      <c r="F33" s="39">
        <v>70000</v>
      </c>
    </row>
    <row r="34" spans="1:6" ht="25.5">
      <c r="A34" s="138" t="s">
        <v>61</v>
      </c>
      <c r="B34" s="139" t="s">
        <v>5</v>
      </c>
      <c r="C34" s="8" t="s">
        <v>7</v>
      </c>
      <c r="D34" s="8" t="s">
        <v>71</v>
      </c>
      <c r="E34" s="8" t="s">
        <v>62</v>
      </c>
      <c r="F34" s="39">
        <v>3000</v>
      </c>
    </row>
    <row r="35" spans="1:6" ht="31.5">
      <c r="A35" s="85" t="s">
        <v>43</v>
      </c>
      <c r="B35" s="86" t="s">
        <v>7</v>
      </c>
      <c r="C35" s="87"/>
      <c r="D35" s="87"/>
      <c r="E35" s="88"/>
      <c r="F35" s="89">
        <f>F36</f>
        <v>310000</v>
      </c>
    </row>
    <row r="36" spans="1:6" ht="12.75">
      <c r="A36" s="90" t="s">
        <v>44</v>
      </c>
      <c r="B36" s="49" t="s">
        <v>7</v>
      </c>
      <c r="C36" s="7" t="s">
        <v>38</v>
      </c>
      <c r="D36" s="7"/>
      <c r="E36" s="91"/>
      <c r="F36" s="41">
        <f>F37+F39+F41</f>
        <v>310000</v>
      </c>
    </row>
    <row r="37" spans="1:6" ht="12.75">
      <c r="A37" s="26" t="s">
        <v>45</v>
      </c>
      <c r="B37" s="27" t="s">
        <v>7</v>
      </c>
      <c r="C37" s="24" t="s">
        <v>38</v>
      </c>
      <c r="D37" s="24" t="s">
        <v>72</v>
      </c>
      <c r="E37" s="93"/>
      <c r="F37" s="38">
        <f>F38</f>
        <v>10000</v>
      </c>
    </row>
    <row r="38" spans="1:7" ht="25.5">
      <c r="A38" s="138" t="s">
        <v>61</v>
      </c>
      <c r="B38" s="25" t="s">
        <v>7</v>
      </c>
      <c r="C38" s="8" t="s">
        <v>38</v>
      </c>
      <c r="D38" s="8" t="s">
        <v>72</v>
      </c>
      <c r="E38" s="94" t="s">
        <v>62</v>
      </c>
      <c r="F38" s="39">
        <v>10000</v>
      </c>
      <c r="G38" s="79"/>
    </row>
    <row r="39" spans="1:6" ht="25.5">
      <c r="A39" s="26" t="s">
        <v>46</v>
      </c>
      <c r="B39" s="27" t="s">
        <v>7</v>
      </c>
      <c r="C39" s="24" t="s">
        <v>38</v>
      </c>
      <c r="D39" s="24" t="s">
        <v>73</v>
      </c>
      <c r="E39" s="93"/>
      <c r="F39" s="38">
        <f>F40</f>
        <v>50000</v>
      </c>
    </row>
    <row r="40" spans="1:7" ht="25.5">
      <c r="A40" s="138" t="s">
        <v>61</v>
      </c>
      <c r="B40" s="25" t="s">
        <v>7</v>
      </c>
      <c r="C40" s="8" t="s">
        <v>38</v>
      </c>
      <c r="D40" s="8" t="s">
        <v>73</v>
      </c>
      <c r="E40" s="94" t="s">
        <v>62</v>
      </c>
      <c r="F40" s="39">
        <v>50000</v>
      </c>
      <c r="G40" s="79"/>
    </row>
    <row r="41" spans="1:6" ht="38.25">
      <c r="A41" s="95" t="s">
        <v>47</v>
      </c>
      <c r="B41" s="27" t="s">
        <v>7</v>
      </c>
      <c r="C41" s="24" t="s">
        <v>38</v>
      </c>
      <c r="D41" s="24" t="s">
        <v>74</v>
      </c>
      <c r="E41" s="93"/>
      <c r="F41" s="38">
        <f>F42</f>
        <v>250000</v>
      </c>
    </row>
    <row r="42" spans="1:6" ht="25.5">
      <c r="A42" s="138" t="s">
        <v>61</v>
      </c>
      <c r="B42" s="96" t="s">
        <v>7</v>
      </c>
      <c r="C42" s="97" t="s">
        <v>38</v>
      </c>
      <c r="D42" s="97" t="s">
        <v>74</v>
      </c>
      <c r="E42" s="98" t="s">
        <v>62</v>
      </c>
      <c r="F42" s="99">
        <v>250000</v>
      </c>
    </row>
    <row r="43" spans="1:6" ht="15.75">
      <c r="A43" s="19" t="s">
        <v>48</v>
      </c>
      <c r="B43" s="22" t="s">
        <v>8</v>
      </c>
      <c r="C43" s="100"/>
      <c r="D43" s="100"/>
      <c r="E43" s="101"/>
      <c r="F43" s="102">
        <f>F44</f>
        <v>1086300</v>
      </c>
    </row>
    <row r="44" spans="1:6" ht="12.75">
      <c r="A44" s="103" t="s">
        <v>49</v>
      </c>
      <c r="B44" s="104" t="s">
        <v>8</v>
      </c>
      <c r="C44" s="105" t="s">
        <v>50</v>
      </c>
      <c r="D44" s="105"/>
      <c r="E44" s="105"/>
      <c r="F44" s="106">
        <f>F45</f>
        <v>1086300</v>
      </c>
    </row>
    <row r="45" spans="1:6" ht="12.75">
      <c r="A45" s="149" t="s">
        <v>75</v>
      </c>
      <c r="B45" s="150" t="s">
        <v>8</v>
      </c>
      <c r="C45" s="151" t="s">
        <v>50</v>
      </c>
      <c r="D45" s="151" t="s">
        <v>76</v>
      </c>
      <c r="E45" s="151"/>
      <c r="F45" s="155">
        <f>F46+F48</f>
        <v>1086300</v>
      </c>
    </row>
    <row r="46" spans="1:6" ht="38.25">
      <c r="A46" s="152" t="s">
        <v>77</v>
      </c>
      <c r="B46" s="153" t="s">
        <v>8</v>
      </c>
      <c r="C46" s="154" t="s">
        <v>50</v>
      </c>
      <c r="D46" s="154" t="s">
        <v>78</v>
      </c>
      <c r="E46" s="154"/>
      <c r="F46" s="108">
        <f>F47</f>
        <v>86300</v>
      </c>
    </row>
    <row r="47" spans="1:6" ht="25.5">
      <c r="A47" s="138" t="s">
        <v>61</v>
      </c>
      <c r="B47" s="109" t="s">
        <v>8</v>
      </c>
      <c r="C47" s="110" t="s">
        <v>50</v>
      </c>
      <c r="D47" s="110" t="s">
        <v>78</v>
      </c>
      <c r="E47" s="110" t="s">
        <v>62</v>
      </c>
      <c r="F47" s="111">
        <v>86300</v>
      </c>
    </row>
    <row r="48" spans="1:6" ht="12.75">
      <c r="A48" s="152" t="s">
        <v>79</v>
      </c>
      <c r="B48" s="153" t="s">
        <v>8</v>
      </c>
      <c r="C48" s="154" t="s">
        <v>50</v>
      </c>
      <c r="D48" s="154" t="s">
        <v>80</v>
      </c>
      <c r="E48" s="154"/>
      <c r="F48" s="108">
        <f>F49</f>
        <v>1000000</v>
      </c>
    </row>
    <row r="49" spans="1:6" ht="25.5">
      <c r="A49" s="138" t="s">
        <v>61</v>
      </c>
      <c r="B49" s="109" t="s">
        <v>8</v>
      </c>
      <c r="C49" s="110" t="s">
        <v>50</v>
      </c>
      <c r="D49" s="110" t="s">
        <v>80</v>
      </c>
      <c r="E49" s="110" t="s">
        <v>62</v>
      </c>
      <c r="F49" s="111">
        <v>1000000</v>
      </c>
    </row>
    <row r="50" spans="1:6" ht="18" customHeight="1">
      <c r="A50" s="19" t="s">
        <v>15</v>
      </c>
      <c r="B50" s="22" t="s">
        <v>4</v>
      </c>
      <c r="C50" s="21"/>
      <c r="D50" s="21"/>
      <c r="E50" s="53"/>
      <c r="F50" s="42">
        <f>F51+F54</f>
        <v>61400</v>
      </c>
    </row>
    <row r="51" spans="1:6" ht="18" customHeight="1">
      <c r="A51" s="145" t="s">
        <v>68</v>
      </c>
      <c r="B51" s="146" t="s">
        <v>4</v>
      </c>
      <c r="C51" s="105" t="s">
        <v>5</v>
      </c>
      <c r="D51" s="105"/>
      <c r="E51" s="147"/>
      <c r="F51" s="148">
        <f>F52</f>
        <v>20000</v>
      </c>
    </row>
    <row r="52" spans="1:6" ht="66" customHeight="1">
      <c r="A52" s="28" t="s">
        <v>40</v>
      </c>
      <c r="B52" s="23" t="s">
        <v>4</v>
      </c>
      <c r="C52" s="24" t="s">
        <v>5</v>
      </c>
      <c r="D52" s="24" t="s">
        <v>69</v>
      </c>
      <c r="E52" s="52"/>
      <c r="F52" s="38">
        <f>F53</f>
        <v>20000</v>
      </c>
    </row>
    <row r="53" spans="1:6" ht="18" customHeight="1">
      <c r="A53" s="44" t="s">
        <v>30</v>
      </c>
      <c r="B53" s="14" t="s">
        <v>4</v>
      </c>
      <c r="C53" s="8" t="s">
        <v>5</v>
      </c>
      <c r="D53" s="8" t="s">
        <v>69</v>
      </c>
      <c r="E53" s="51" t="s">
        <v>66</v>
      </c>
      <c r="F53" s="39">
        <v>20000</v>
      </c>
    </row>
    <row r="54" spans="1:6" ht="15.75" customHeight="1">
      <c r="A54" s="18" t="s">
        <v>26</v>
      </c>
      <c r="B54" s="16" t="s">
        <v>4</v>
      </c>
      <c r="C54" s="10" t="s">
        <v>7</v>
      </c>
      <c r="D54" s="7"/>
      <c r="E54" s="54"/>
      <c r="F54" s="41">
        <f>F55</f>
        <v>41400</v>
      </c>
    </row>
    <row r="55" spans="1:6" ht="12.75">
      <c r="A55" s="156" t="s">
        <v>26</v>
      </c>
      <c r="B55" s="157" t="s">
        <v>4</v>
      </c>
      <c r="C55" s="158" t="s">
        <v>7</v>
      </c>
      <c r="D55" s="11" t="s">
        <v>81</v>
      </c>
      <c r="E55" s="158"/>
      <c r="F55" s="40">
        <f>F56+F58</f>
        <v>41400</v>
      </c>
    </row>
    <row r="56" spans="1:6" ht="12.75">
      <c r="A56" s="159" t="s">
        <v>27</v>
      </c>
      <c r="B56" s="160" t="s">
        <v>4</v>
      </c>
      <c r="C56" s="29" t="s">
        <v>7</v>
      </c>
      <c r="D56" s="24" t="s">
        <v>82</v>
      </c>
      <c r="E56" s="29"/>
      <c r="F56" s="38">
        <f>F57</f>
        <v>36000</v>
      </c>
    </row>
    <row r="57" spans="1:7" ht="25.5">
      <c r="A57" s="138" t="s">
        <v>61</v>
      </c>
      <c r="B57" s="161" t="s">
        <v>4</v>
      </c>
      <c r="C57" s="9" t="s">
        <v>7</v>
      </c>
      <c r="D57" s="8" t="s">
        <v>82</v>
      </c>
      <c r="E57" s="9" t="s">
        <v>62</v>
      </c>
      <c r="F57" s="39">
        <v>36000</v>
      </c>
      <c r="G57" s="79">
        <v>57000</v>
      </c>
    </row>
    <row r="58" spans="1:6" ht="25.5">
      <c r="A58" s="55" t="s">
        <v>39</v>
      </c>
      <c r="B58" s="160" t="s">
        <v>4</v>
      </c>
      <c r="C58" s="29" t="s">
        <v>7</v>
      </c>
      <c r="D58" s="24" t="s">
        <v>83</v>
      </c>
      <c r="E58" s="29"/>
      <c r="F58" s="38">
        <f>F59</f>
        <v>5400</v>
      </c>
    </row>
    <row r="59" spans="1:7" ht="25.5">
      <c r="A59" s="138" t="s">
        <v>61</v>
      </c>
      <c r="B59" s="161" t="s">
        <v>4</v>
      </c>
      <c r="C59" s="9" t="s">
        <v>7</v>
      </c>
      <c r="D59" s="8" t="s">
        <v>83</v>
      </c>
      <c r="E59" s="9" t="s">
        <v>62</v>
      </c>
      <c r="F59" s="39">
        <v>5400</v>
      </c>
      <c r="G59" s="79">
        <v>5400</v>
      </c>
    </row>
    <row r="60" spans="1:6" ht="15.75">
      <c r="A60" s="19" t="s">
        <v>34</v>
      </c>
      <c r="B60" s="20" t="s">
        <v>3</v>
      </c>
      <c r="C60" s="21"/>
      <c r="D60" s="21"/>
      <c r="E60" s="53"/>
      <c r="F60" s="42">
        <f>F61</f>
        <v>395000</v>
      </c>
    </row>
    <row r="61" spans="1:6" ht="12.75">
      <c r="A61" s="18" t="s">
        <v>14</v>
      </c>
      <c r="B61" s="15" t="s">
        <v>3</v>
      </c>
      <c r="C61" s="7" t="s">
        <v>2</v>
      </c>
      <c r="D61" s="7"/>
      <c r="E61" s="91"/>
      <c r="F61" s="41">
        <f>F62+F64</f>
        <v>395000</v>
      </c>
    </row>
    <row r="62" spans="1:6" ht="12.75">
      <c r="A62" s="162" t="s">
        <v>35</v>
      </c>
      <c r="B62" s="163" t="s">
        <v>3</v>
      </c>
      <c r="C62" s="11" t="s">
        <v>2</v>
      </c>
      <c r="D62" s="11" t="s">
        <v>84</v>
      </c>
      <c r="E62" s="11"/>
      <c r="F62" s="40">
        <f>F63</f>
        <v>385000</v>
      </c>
    </row>
    <row r="63" spans="1:7" ht="51">
      <c r="A63" s="138" t="s">
        <v>85</v>
      </c>
      <c r="B63" s="164" t="s">
        <v>3</v>
      </c>
      <c r="C63" s="8" t="s">
        <v>2</v>
      </c>
      <c r="D63" s="8" t="s">
        <v>86</v>
      </c>
      <c r="E63" s="8" t="s">
        <v>87</v>
      </c>
      <c r="F63" s="43">
        <v>385000</v>
      </c>
      <c r="G63" s="165">
        <v>0.86</v>
      </c>
    </row>
    <row r="64" spans="1:6" ht="51">
      <c r="A64" s="77" t="s">
        <v>88</v>
      </c>
      <c r="B64" s="13" t="s">
        <v>3</v>
      </c>
      <c r="C64" s="11" t="s">
        <v>2</v>
      </c>
      <c r="D64" s="11" t="s">
        <v>89</v>
      </c>
      <c r="E64" s="92"/>
      <c r="F64" s="40">
        <f>F65</f>
        <v>10000</v>
      </c>
    </row>
    <row r="65" spans="1:6" ht="19.5" customHeight="1">
      <c r="A65" s="44" t="s">
        <v>30</v>
      </c>
      <c r="B65" s="45" t="s">
        <v>3</v>
      </c>
      <c r="C65" s="8" t="s">
        <v>2</v>
      </c>
      <c r="D65" s="8" t="s">
        <v>89</v>
      </c>
      <c r="E65" s="8" t="s">
        <v>66</v>
      </c>
      <c r="F65" s="39">
        <v>10000</v>
      </c>
    </row>
    <row r="66" spans="1:6" ht="15.75">
      <c r="A66" s="32" t="s">
        <v>10</v>
      </c>
      <c r="B66" s="46"/>
      <c r="C66" s="46"/>
      <c r="D66" s="47"/>
      <c r="E66" s="60"/>
      <c r="F66" s="42">
        <f>F10+F30+F35+F43+F50+F60</f>
        <v>2890300</v>
      </c>
    </row>
    <row r="68" spans="4:6" ht="12.75">
      <c r="D68" t="s">
        <v>90</v>
      </c>
      <c r="F68" s="78">
        <f>F26+F32</f>
        <v>78000</v>
      </c>
    </row>
    <row r="69" spans="4:6" ht="12.75">
      <c r="D69" t="s">
        <v>91</v>
      </c>
      <c r="F69" s="78">
        <f>F13+F15+F21+F23+F28+F37+F39+F46+F48+F52+F54+F62+F64</f>
        <v>2562300</v>
      </c>
    </row>
    <row r="70" spans="4:8" ht="12.75">
      <c r="D70" t="s">
        <v>92</v>
      </c>
      <c r="F70" s="78">
        <f>F42</f>
        <v>250000</v>
      </c>
      <c r="G70">
        <f>1670.3+167-50-1086.3+725</f>
        <v>1426</v>
      </c>
      <c r="H70" s="78"/>
    </row>
    <row r="71" ht="12.75">
      <c r="F71" s="78">
        <f>SUM(F68:F70)</f>
        <v>2890300</v>
      </c>
    </row>
  </sheetData>
  <sheetProtection/>
  <mergeCells count="7">
    <mergeCell ref="A2:F2"/>
    <mergeCell ref="A4:A9"/>
    <mergeCell ref="F4:F9"/>
    <mergeCell ref="B4:B9"/>
    <mergeCell ref="C4:C9"/>
    <mergeCell ref="D4:D9"/>
    <mergeCell ref="E4:E9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50" zoomScalePageLayoutView="0" workbookViewId="0" topLeftCell="A1">
      <selection activeCell="G14" sqref="G14:G70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95</v>
      </c>
      <c r="H2" s="30"/>
    </row>
    <row r="3" spans="6:8" ht="12.75">
      <c r="F3" s="31" t="s">
        <v>94</v>
      </c>
      <c r="H3" s="30"/>
    </row>
    <row r="4" ht="11.25" customHeight="1">
      <c r="G4" s="5"/>
    </row>
    <row r="5" spans="1:7" ht="22.5" customHeight="1">
      <c r="A5" s="127" t="s">
        <v>96</v>
      </c>
      <c r="B5" s="127"/>
      <c r="C5" s="127"/>
      <c r="D5" s="127"/>
      <c r="E5" s="127"/>
      <c r="F5" s="127"/>
      <c r="G5" s="127"/>
    </row>
    <row r="6" spans="1:7" ht="13.5" thickBot="1">
      <c r="A6" s="2"/>
      <c r="B6" s="2"/>
      <c r="C6" s="1"/>
      <c r="D6" s="1"/>
      <c r="E6" s="4"/>
      <c r="F6" s="4"/>
      <c r="G6" s="6" t="s">
        <v>31</v>
      </c>
    </row>
    <row r="7" spans="1:7" ht="12.75" customHeight="1">
      <c r="A7" s="114" t="s">
        <v>0</v>
      </c>
      <c r="B7" s="128" t="s">
        <v>24</v>
      </c>
      <c r="C7" s="118" t="s">
        <v>1</v>
      </c>
      <c r="D7" s="121" t="s">
        <v>6</v>
      </c>
      <c r="E7" s="140" t="s">
        <v>11</v>
      </c>
      <c r="F7" s="124" t="s">
        <v>12</v>
      </c>
      <c r="G7" s="116" t="s">
        <v>13</v>
      </c>
    </row>
    <row r="8" spans="1:7" ht="8.25" customHeight="1">
      <c r="A8" s="115"/>
      <c r="B8" s="129"/>
      <c r="C8" s="119"/>
      <c r="D8" s="122"/>
      <c r="E8" s="141"/>
      <c r="F8" s="125"/>
      <c r="G8" s="117"/>
    </row>
    <row r="9" spans="1:7" ht="7.5" customHeight="1">
      <c r="A9" s="115"/>
      <c r="B9" s="129"/>
      <c r="C9" s="119"/>
      <c r="D9" s="122"/>
      <c r="E9" s="141"/>
      <c r="F9" s="125"/>
      <c r="G9" s="117"/>
    </row>
    <row r="10" spans="1:7" ht="7.5" customHeight="1">
      <c r="A10" s="115"/>
      <c r="B10" s="129"/>
      <c r="C10" s="119"/>
      <c r="D10" s="122"/>
      <c r="E10" s="141"/>
      <c r="F10" s="125"/>
      <c r="G10" s="117"/>
    </row>
    <row r="11" spans="1:7" ht="4.5" customHeight="1">
      <c r="A11" s="115"/>
      <c r="B11" s="129"/>
      <c r="C11" s="119"/>
      <c r="D11" s="122"/>
      <c r="E11" s="141"/>
      <c r="F11" s="125"/>
      <c r="G11" s="117"/>
    </row>
    <row r="12" spans="1:7" ht="8.25" customHeight="1">
      <c r="A12" s="115"/>
      <c r="B12" s="129"/>
      <c r="C12" s="120"/>
      <c r="D12" s="123"/>
      <c r="E12" s="143"/>
      <c r="F12" s="126"/>
      <c r="G12" s="117"/>
    </row>
    <row r="13" spans="1:7" ht="14.25" customHeight="1" thickBot="1">
      <c r="A13" s="81" t="s">
        <v>22</v>
      </c>
      <c r="B13" s="82" t="s">
        <v>25</v>
      </c>
      <c r="C13" s="61"/>
      <c r="D13" s="61"/>
      <c r="E13" s="83"/>
      <c r="F13" s="62"/>
      <c r="G13" s="84">
        <f>G70</f>
        <v>2890300</v>
      </c>
    </row>
    <row r="14" spans="1:7" ht="15" customHeight="1" thickBot="1">
      <c r="A14" s="68" t="s">
        <v>9</v>
      </c>
      <c r="B14" s="80" t="s">
        <v>25</v>
      </c>
      <c r="C14" s="69" t="s">
        <v>2</v>
      </c>
      <c r="D14" s="70"/>
      <c r="E14" s="70"/>
      <c r="F14" s="71"/>
      <c r="G14" s="72">
        <f>G15+G18+G31</f>
        <v>964600</v>
      </c>
    </row>
    <row r="15" spans="1:7" ht="24" customHeight="1">
      <c r="A15" s="63" t="s">
        <v>17</v>
      </c>
      <c r="B15" s="36" t="s">
        <v>25</v>
      </c>
      <c r="C15" s="64" t="s">
        <v>2</v>
      </c>
      <c r="D15" s="65" t="s">
        <v>5</v>
      </c>
      <c r="E15" s="65"/>
      <c r="F15" s="66"/>
      <c r="G15" s="67">
        <f>G16</f>
        <v>455000</v>
      </c>
    </row>
    <row r="16" spans="1:7" ht="15" customHeight="1">
      <c r="A16" s="55" t="s">
        <v>28</v>
      </c>
      <c r="B16" s="56" t="s">
        <v>25</v>
      </c>
      <c r="C16" s="137" t="s">
        <v>2</v>
      </c>
      <c r="D16" s="24" t="s">
        <v>5</v>
      </c>
      <c r="E16" s="24" t="s">
        <v>51</v>
      </c>
      <c r="F16" s="24"/>
      <c r="G16" s="38">
        <f>G17</f>
        <v>455000</v>
      </c>
    </row>
    <row r="17" spans="1:7" ht="25.5" customHeight="1">
      <c r="A17" s="138" t="s">
        <v>52</v>
      </c>
      <c r="B17" s="33" t="s">
        <v>25</v>
      </c>
      <c r="C17" s="139" t="s">
        <v>2</v>
      </c>
      <c r="D17" s="8" t="s">
        <v>5</v>
      </c>
      <c r="E17" s="8" t="s">
        <v>51</v>
      </c>
      <c r="F17" s="8" t="s">
        <v>53</v>
      </c>
      <c r="G17" s="39">
        <v>455000</v>
      </c>
    </row>
    <row r="18" spans="1:7" ht="14.25" customHeight="1">
      <c r="A18" s="17" t="s">
        <v>16</v>
      </c>
      <c r="B18" s="36" t="s">
        <v>25</v>
      </c>
      <c r="C18" s="12" t="s">
        <v>2</v>
      </c>
      <c r="D18" s="7" t="s">
        <v>8</v>
      </c>
      <c r="E18" s="7"/>
      <c r="F18" s="50"/>
      <c r="G18" s="41">
        <f>G19+G25+G27+G29</f>
        <v>499500</v>
      </c>
    </row>
    <row r="19" spans="1:7" ht="36.75" customHeight="1">
      <c r="A19" s="95" t="s">
        <v>54</v>
      </c>
      <c r="B19" s="56" t="s">
        <v>25</v>
      </c>
      <c r="C19" s="23" t="s">
        <v>2</v>
      </c>
      <c r="D19" s="24" t="s">
        <v>8</v>
      </c>
      <c r="E19" s="24" t="s">
        <v>55</v>
      </c>
      <c r="F19" s="93"/>
      <c r="G19" s="38">
        <f>SUM(G20:G24)</f>
        <v>474500</v>
      </c>
    </row>
    <row r="20" spans="1:7" ht="12.75" customHeight="1">
      <c r="A20" s="138" t="s">
        <v>52</v>
      </c>
      <c r="B20" s="33" t="s">
        <v>25</v>
      </c>
      <c r="C20" s="139" t="s">
        <v>2</v>
      </c>
      <c r="D20" s="8" t="s">
        <v>8</v>
      </c>
      <c r="E20" s="8" t="s">
        <v>55</v>
      </c>
      <c r="F20" s="8" t="s">
        <v>53</v>
      </c>
      <c r="G20" s="39">
        <v>372500</v>
      </c>
    </row>
    <row r="21" spans="1:7" ht="29.25" customHeight="1">
      <c r="A21" s="138" t="s">
        <v>56</v>
      </c>
      <c r="B21" s="33" t="s">
        <v>25</v>
      </c>
      <c r="C21" s="139" t="s">
        <v>2</v>
      </c>
      <c r="D21" s="8" t="s">
        <v>8</v>
      </c>
      <c r="E21" s="8" t="s">
        <v>55</v>
      </c>
      <c r="F21" s="144" t="s">
        <v>57</v>
      </c>
      <c r="G21" s="39">
        <v>10000</v>
      </c>
    </row>
    <row r="22" spans="1:7" ht="28.5" customHeight="1">
      <c r="A22" s="138" t="s">
        <v>58</v>
      </c>
      <c r="B22" s="33" t="s">
        <v>25</v>
      </c>
      <c r="C22" s="25" t="s">
        <v>59</v>
      </c>
      <c r="D22" s="51" t="s">
        <v>8</v>
      </c>
      <c r="E22" s="8" t="s">
        <v>55</v>
      </c>
      <c r="F22" s="144" t="s">
        <v>60</v>
      </c>
      <c r="G22" s="39">
        <v>50000</v>
      </c>
    </row>
    <row r="23" spans="1:7" ht="27.75" customHeight="1">
      <c r="A23" s="138" t="s">
        <v>61</v>
      </c>
      <c r="B23" s="33" t="s">
        <v>25</v>
      </c>
      <c r="C23" s="25" t="s">
        <v>2</v>
      </c>
      <c r="D23" s="51" t="s">
        <v>8</v>
      </c>
      <c r="E23" s="8" t="s">
        <v>55</v>
      </c>
      <c r="F23" s="144" t="s">
        <v>62</v>
      </c>
      <c r="G23" s="39">
        <v>22000</v>
      </c>
    </row>
    <row r="24" spans="1:7" ht="12.75" customHeight="1">
      <c r="A24" s="138" t="s">
        <v>63</v>
      </c>
      <c r="B24" s="33" t="s">
        <v>25</v>
      </c>
      <c r="C24" s="25" t="s">
        <v>2</v>
      </c>
      <c r="D24" s="51" t="s">
        <v>8</v>
      </c>
      <c r="E24" s="8" t="s">
        <v>55</v>
      </c>
      <c r="F24" s="144" t="s">
        <v>64</v>
      </c>
      <c r="G24" s="39">
        <v>20000</v>
      </c>
    </row>
    <row r="25" spans="1:7" ht="129" customHeight="1">
      <c r="A25" s="26" t="s">
        <v>32</v>
      </c>
      <c r="B25" s="56" t="s">
        <v>25</v>
      </c>
      <c r="C25" s="27" t="s">
        <v>2</v>
      </c>
      <c r="D25" s="24" t="s">
        <v>8</v>
      </c>
      <c r="E25" s="24" t="s">
        <v>65</v>
      </c>
      <c r="F25" s="93"/>
      <c r="G25" s="38">
        <f>G26</f>
        <v>10000</v>
      </c>
    </row>
    <row r="26" spans="1:7" ht="12.75" customHeight="1">
      <c r="A26" s="44" t="s">
        <v>30</v>
      </c>
      <c r="B26" s="33" t="s">
        <v>25</v>
      </c>
      <c r="C26" s="14" t="s">
        <v>2</v>
      </c>
      <c r="D26" s="8" t="s">
        <v>8</v>
      </c>
      <c r="E26" s="8" t="s">
        <v>65</v>
      </c>
      <c r="F26" s="8" t="s">
        <v>66</v>
      </c>
      <c r="G26" s="39">
        <v>10000</v>
      </c>
    </row>
    <row r="27" spans="1:9" ht="27.75" customHeight="1">
      <c r="A27" s="28" t="s">
        <v>33</v>
      </c>
      <c r="B27" s="23" t="s">
        <v>25</v>
      </c>
      <c r="C27" s="23" t="s">
        <v>2</v>
      </c>
      <c r="D27" s="24" t="s">
        <v>8</v>
      </c>
      <c r="E27" s="24" t="s">
        <v>67</v>
      </c>
      <c r="F27" s="24"/>
      <c r="G27" s="38">
        <f>G28</f>
        <v>10000</v>
      </c>
      <c r="I27" s="57"/>
    </row>
    <row r="28" spans="1:7" ht="15.75" customHeight="1">
      <c r="A28" s="44" t="s">
        <v>30</v>
      </c>
      <c r="B28" s="14" t="s">
        <v>25</v>
      </c>
      <c r="C28" s="14" t="s">
        <v>2</v>
      </c>
      <c r="D28" s="8" t="s">
        <v>8</v>
      </c>
      <c r="E28" s="8" t="s">
        <v>67</v>
      </c>
      <c r="F28" s="8" t="s">
        <v>66</v>
      </c>
      <c r="G28" s="39">
        <v>10000</v>
      </c>
    </row>
    <row r="29" spans="1:7" ht="51">
      <c r="A29" s="73" t="s">
        <v>42</v>
      </c>
      <c r="B29" s="56" t="s">
        <v>25</v>
      </c>
      <c r="C29" s="74" t="s">
        <v>2</v>
      </c>
      <c r="D29" s="75" t="s">
        <v>8</v>
      </c>
      <c r="E29" s="75" t="s">
        <v>70</v>
      </c>
      <c r="F29" s="75"/>
      <c r="G29" s="76">
        <f>G30</f>
        <v>5000</v>
      </c>
    </row>
    <row r="30" spans="1:7" ht="27" customHeight="1">
      <c r="A30" s="138" t="s">
        <v>61</v>
      </c>
      <c r="B30" s="33" t="s">
        <v>25</v>
      </c>
      <c r="C30" s="25" t="s">
        <v>2</v>
      </c>
      <c r="D30" s="8" t="s">
        <v>8</v>
      </c>
      <c r="E30" s="8" t="s">
        <v>70</v>
      </c>
      <c r="F30" s="51" t="s">
        <v>62</v>
      </c>
      <c r="G30" s="39">
        <v>5000</v>
      </c>
    </row>
    <row r="31" spans="1:7" ht="12.75">
      <c r="A31" s="48" t="s">
        <v>36</v>
      </c>
      <c r="B31" s="36" t="s">
        <v>25</v>
      </c>
      <c r="C31" s="49" t="s">
        <v>2</v>
      </c>
      <c r="D31" s="7" t="s">
        <v>37</v>
      </c>
      <c r="E31" s="7"/>
      <c r="F31" s="50"/>
      <c r="G31" s="41">
        <f>G33</f>
        <v>10100</v>
      </c>
    </row>
    <row r="32" spans="1:7" ht="38.25">
      <c r="A32" s="95" t="s">
        <v>54</v>
      </c>
      <c r="B32" s="56" t="s">
        <v>25</v>
      </c>
      <c r="C32" s="27" t="s">
        <v>2</v>
      </c>
      <c r="D32" s="24" t="s">
        <v>37</v>
      </c>
      <c r="E32" s="24" t="s">
        <v>55</v>
      </c>
      <c r="F32" s="52"/>
      <c r="G32" s="38">
        <f>G33</f>
        <v>10100</v>
      </c>
    </row>
    <row r="33" spans="1:7" ht="25.5">
      <c r="A33" s="138" t="s">
        <v>61</v>
      </c>
      <c r="B33" s="33" t="s">
        <v>25</v>
      </c>
      <c r="C33" s="25" t="s">
        <v>2</v>
      </c>
      <c r="D33" s="8" t="s">
        <v>37</v>
      </c>
      <c r="E33" s="8" t="s">
        <v>55</v>
      </c>
      <c r="F33" s="51" t="s">
        <v>62</v>
      </c>
      <c r="G33" s="39">
        <v>10100</v>
      </c>
    </row>
    <row r="34" spans="1:7" ht="15.75">
      <c r="A34" s="19" t="s">
        <v>18</v>
      </c>
      <c r="B34" s="80" t="s">
        <v>25</v>
      </c>
      <c r="C34" s="20" t="s">
        <v>5</v>
      </c>
      <c r="D34" s="58"/>
      <c r="E34" s="58"/>
      <c r="F34" s="59"/>
      <c r="G34" s="42">
        <f>G35</f>
        <v>73000</v>
      </c>
    </row>
    <row r="35" spans="1:7" ht="20.25" customHeight="1">
      <c r="A35" s="17" t="s">
        <v>19</v>
      </c>
      <c r="B35" s="36" t="s">
        <v>25</v>
      </c>
      <c r="C35" s="12" t="s">
        <v>5</v>
      </c>
      <c r="D35" s="7" t="s">
        <v>7</v>
      </c>
      <c r="E35" s="7"/>
      <c r="F35" s="50"/>
      <c r="G35" s="41">
        <f>G36</f>
        <v>73000</v>
      </c>
    </row>
    <row r="36" spans="1:7" ht="25.5">
      <c r="A36" s="107" t="s">
        <v>20</v>
      </c>
      <c r="B36" s="56" t="s">
        <v>25</v>
      </c>
      <c r="C36" s="137" t="s">
        <v>5</v>
      </c>
      <c r="D36" s="24" t="s">
        <v>7</v>
      </c>
      <c r="E36" s="24" t="s">
        <v>71</v>
      </c>
      <c r="F36" s="24"/>
      <c r="G36" s="38">
        <f>G37+G38</f>
        <v>73000</v>
      </c>
    </row>
    <row r="37" spans="1:7" ht="25.5" customHeight="1">
      <c r="A37" s="138" t="s">
        <v>52</v>
      </c>
      <c r="B37" s="33" t="s">
        <v>25</v>
      </c>
      <c r="C37" s="139" t="s">
        <v>5</v>
      </c>
      <c r="D37" s="8" t="s">
        <v>7</v>
      </c>
      <c r="E37" s="8" t="s">
        <v>71</v>
      </c>
      <c r="F37" s="8" t="s">
        <v>53</v>
      </c>
      <c r="G37" s="39">
        <v>70000</v>
      </c>
    </row>
    <row r="38" spans="1:9" ht="24.75" customHeight="1">
      <c r="A38" s="138" t="s">
        <v>61</v>
      </c>
      <c r="B38" s="33" t="s">
        <v>25</v>
      </c>
      <c r="C38" s="139" t="s">
        <v>5</v>
      </c>
      <c r="D38" s="8" t="s">
        <v>7</v>
      </c>
      <c r="E38" s="8" t="s">
        <v>71</v>
      </c>
      <c r="F38" s="8" t="s">
        <v>62</v>
      </c>
      <c r="G38" s="39">
        <v>3000</v>
      </c>
      <c r="I38" s="57"/>
    </row>
    <row r="39" spans="1:9" ht="30" customHeight="1">
      <c r="A39" s="85" t="s">
        <v>43</v>
      </c>
      <c r="B39" s="80" t="s">
        <v>25</v>
      </c>
      <c r="C39" s="86" t="s">
        <v>7</v>
      </c>
      <c r="D39" s="87"/>
      <c r="E39" s="87"/>
      <c r="F39" s="88"/>
      <c r="G39" s="89">
        <f>G40</f>
        <v>310000</v>
      </c>
      <c r="I39" s="57"/>
    </row>
    <row r="40" spans="1:7" ht="13.5" customHeight="1">
      <c r="A40" s="90" t="s">
        <v>44</v>
      </c>
      <c r="B40" s="36" t="s">
        <v>25</v>
      </c>
      <c r="C40" s="49" t="s">
        <v>7</v>
      </c>
      <c r="D40" s="7" t="s">
        <v>38</v>
      </c>
      <c r="E40" s="7"/>
      <c r="F40" s="91"/>
      <c r="G40" s="41">
        <f>G41+G43+G45</f>
        <v>310000</v>
      </c>
    </row>
    <row r="41" spans="1:7" ht="16.5" customHeight="1">
      <c r="A41" s="26" t="s">
        <v>45</v>
      </c>
      <c r="B41" s="56" t="s">
        <v>25</v>
      </c>
      <c r="C41" s="27" t="s">
        <v>7</v>
      </c>
      <c r="D41" s="24" t="s">
        <v>38</v>
      </c>
      <c r="E41" s="24" t="s">
        <v>72</v>
      </c>
      <c r="F41" s="93"/>
      <c r="G41" s="38">
        <f>G42</f>
        <v>10000</v>
      </c>
    </row>
    <row r="42" spans="1:7" ht="28.5" customHeight="1">
      <c r="A42" s="138" t="s">
        <v>61</v>
      </c>
      <c r="B42" s="33" t="s">
        <v>25</v>
      </c>
      <c r="C42" s="25" t="s">
        <v>7</v>
      </c>
      <c r="D42" s="8" t="s">
        <v>38</v>
      </c>
      <c r="E42" s="8" t="s">
        <v>72</v>
      </c>
      <c r="F42" s="94" t="s">
        <v>62</v>
      </c>
      <c r="G42" s="39">
        <v>10000</v>
      </c>
    </row>
    <row r="43" spans="1:7" ht="25.5">
      <c r="A43" s="26" t="s">
        <v>46</v>
      </c>
      <c r="B43" s="56" t="s">
        <v>25</v>
      </c>
      <c r="C43" s="27" t="s">
        <v>7</v>
      </c>
      <c r="D43" s="24" t="s">
        <v>38</v>
      </c>
      <c r="E43" s="24" t="s">
        <v>73</v>
      </c>
      <c r="F43" s="93"/>
      <c r="G43" s="38">
        <f>G44</f>
        <v>50000</v>
      </c>
    </row>
    <row r="44" spans="1:7" ht="25.5">
      <c r="A44" s="138" t="s">
        <v>61</v>
      </c>
      <c r="B44" s="33" t="s">
        <v>25</v>
      </c>
      <c r="C44" s="25" t="s">
        <v>7</v>
      </c>
      <c r="D44" s="8" t="s">
        <v>38</v>
      </c>
      <c r="E44" s="8" t="s">
        <v>73</v>
      </c>
      <c r="F44" s="94" t="s">
        <v>62</v>
      </c>
      <c r="G44" s="39">
        <v>50000</v>
      </c>
    </row>
    <row r="45" spans="1:7" ht="38.25">
      <c r="A45" s="95" t="s">
        <v>47</v>
      </c>
      <c r="B45" s="35" t="s">
        <v>25</v>
      </c>
      <c r="C45" s="27" t="s">
        <v>7</v>
      </c>
      <c r="D45" s="24" t="s">
        <v>38</v>
      </c>
      <c r="E45" s="24" t="s">
        <v>74</v>
      </c>
      <c r="F45" s="93"/>
      <c r="G45" s="38">
        <f>G46</f>
        <v>250000</v>
      </c>
    </row>
    <row r="46" spans="1:7" ht="25.5">
      <c r="A46" s="138" t="s">
        <v>61</v>
      </c>
      <c r="B46" s="33" t="s">
        <v>25</v>
      </c>
      <c r="C46" s="96" t="s">
        <v>7</v>
      </c>
      <c r="D46" s="97" t="s">
        <v>38</v>
      </c>
      <c r="E46" s="97" t="s">
        <v>74</v>
      </c>
      <c r="F46" s="98" t="s">
        <v>62</v>
      </c>
      <c r="G46" s="99">
        <v>250000</v>
      </c>
    </row>
    <row r="47" spans="1:7" ht="15.75">
      <c r="A47" s="19" t="s">
        <v>48</v>
      </c>
      <c r="B47" s="80" t="s">
        <v>25</v>
      </c>
      <c r="C47" s="22" t="s">
        <v>8</v>
      </c>
      <c r="D47" s="100"/>
      <c r="E47" s="100"/>
      <c r="F47" s="101"/>
      <c r="G47" s="102">
        <f>G48</f>
        <v>1086300</v>
      </c>
    </row>
    <row r="48" spans="1:7" ht="15.75" customHeight="1">
      <c r="A48" s="103" t="s">
        <v>49</v>
      </c>
      <c r="B48" s="36" t="s">
        <v>25</v>
      </c>
      <c r="C48" s="104" t="s">
        <v>8</v>
      </c>
      <c r="D48" s="105" t="s">
        <v>50</v>
      </c>
      <c r="E48" s="105"/>
      <c r="F48" s="105"/>
      <c r="G48" s="106">
        <f>G49</f>
        <v>1086300</v>
      </c>
    </row>
    <row r="49" spans="1:7" ht="20.25" customHeight="1">
      <c r="A49" s="149" t="s">
        <v>75</v>
      </c>
      <c r="B49" s="34" t="s">
        <v>25</v>
      </c>
      <c r="C49" s="150" t="s">
        <v>8</v>
      </c>
      <c r="D49" s="151" t="s">
        <v>50</v>
      </c>
      <c r="E49" s="151" t="s">
        <v>76</v>
      </c>
      <c r="F49" s="151"/>
      <c r="G49" s="155">
        <f>G50+G52</f>
        <v>1086300</v>
      </c>
    </row>
    <row r="50" spans="1:7" ht="39" customHeight="1">
      <c r="A50" s="152" t="s">
        <v>77</v>
      </c>
      <c r="B50" s="56" t="s">
        <v>25</v>
      </c>
      <c r="C50" s="153" t="s">
        <v>8</v>
      </c>
      <c r="D50" s="154" t="s">
        <v>50</v>
      </c>
      <c r="E50" s="154" t="s">
        <v>78</v>
      </c>
      <c r="F50" s="154"/>
      <c r="G50" s="108">
        <f>G51</f>
        <v>86300</v>
      </c>
    </row>
    <row r="51" spans="1:7" ht="24" customHeight="1">
      <c r="A51" s="138" t="s">
        <v>61</v>
      </c>
      <c r="B51" s="33" t="s">
        <v>25</v>
      </c>
      <c r="C51" s="109" t="s">
        <v>8</v>
      </c>
      <c r="D51" s="110" t="s">
        <v>50</v>
      </c>
      <c r="E51" s="110" t="s">
        <v>78</v>
      </c>
      <c r="F51" s="110" t="s">
        <v>62</v>
      </c>
      <c r="G51" s="111">
        <v>86300</v>
      </c>
    </row>
    <row r="52" spans="1:7" ht="12.75" customHeight="1">
      <c r="A52" s="152" t="s">
        <v>79</v>
      </c>
      <c r="B52" s="35" t="s">
        <v>25</v>
      </c>
      <c r="C52" s="153" t="s">
        <v>8</v>
      </c>
      <c r="D52" s="154" t="s">
        <v>50</v>
      </c>
      <c r="E52" s="154" t="s">
        <v>80</v>
      </c>
      <c r="F52" s="154"/>
      <c r="G52" s="108">
        <f>G53</f>
        <v>1000000</v>
      </c>
    </row>
    <row r="53" spans="1:7" ht="12.75" customHeight="1">
      <c r="A53" s="138" t="s">
        <v>61</v>
      </c>
      <c r="B53" s="33" t="s">
        <v>25</v>
      </c>
      <c r="C53" s="109" t="s">
        <v>8</v>
      </c>
      <c r="D53" s="110" t="s">
        <v>50</v>
      </c>
      <c r="E53" s="110" t="s">
        <v>80</v>
      </c>
      <c r="F53" s="110" t="s">
        <v>62</v>
      </c>
      <c r="G53" s="111">
        <v>1000000</v>
      </c>
    </row>
    <row r="54" spans="1:7" ht="15.75">
      <c r="A54" s="19" t="s">
        <v>15</v>
      </c>
      <c r="B54" s="80" t="s">
        <v>25</v>
      </c>
      <c r="C54" s="22" t="s">
        <v>4</v>
      </c>
      <c r="D54" s="21"/>
      <c r="E54" s="21"/>
      <c r="F54" s="53"/>
      <c r="G54" s="42">
        <f>G55+G58</f>
        <v>61400</v>
      </c>
    </row>
    <row r="55" spans="1:7" ht="18" customHeight="1">
      <c r="A55" s="145" t="s">
        <v>68</v>
      </c>
      <c r="B55" s="36" t="s">
        <v>25</v>
      </c>
      <c r="C55" s="146" t="s">
        <v>4</v>
      </c>
      <c r="D55" s="105" t="s">
        <v>5</v>
      </c>
      <c r="E55" s="105"/>
      <c r="F55" s="147"/>
      <c r="G55" s="148">
        <f>G56</f>
        <v>20000</v>
      </c>
    </row>
    <row r="56" spans="1:7" ht="63.75">
      <c r="A56" s="28" t="s">
        <v>40</v>
      </c>
      <c r="B56" s="35" t="s">
        <v>25</v>
      </c>
      <c r="C56" s="23" t="s">
        <v>4</v>
      </c>
      <c r="D56" s="24" t="s">
        <v>5</v>
      </c>
      <c r="E56" s="24" t="s">
        <v>69</v>
      </c>
      <c r="F56" s="52"/>
      <c r="G56" s="38">
        <f>G57</f>
        <v>20000</v>
      </c>
    </row>
    <row r="57" spans="1:7" ht="12.75">
      <c r="A57" s="44" t="s">
        <v>30</v>
      </c>
      <c r="B57" s="33" t="s">
        <v>25</v>
      </c>
      <c r="C57" s="14" t="s">
        <v>4</v>
      </c>
      <c r="D57" s="8" t="s">
        <v>5</v>
      </c>
      <c r="E57" s="8" t="s">
        <v>69</v>
      </c>
      <c r="F57" s="51" t="s">
        <v>66</v>
      </c>
      <c r="G57" s="39">
        <v>20000</v>
      </c>
    </row>
    <row r="58" spans="1:7" ht="12.75">
      <c r="A58" s="18" t="s">
        <v>26</v>
      </c>
      <c r="B58" s="36" t="s">
        <v>25</v>
      </c>
      <c r="C58" s="16" t="s">
        <v>4</v>
      </c>
      <c r="D58" s="10" t="s">
        <v>7</v>
      </c>
      <c r="E58" s="7"/>
      <c r="F58" s="54"/>
      <c r="G58" s="41">
        <f>G59</f>
        <v>41400</v>
      </c>
    </row>
    <row r="59" spans="1:7" ht="18" customHeight="1">
      <c r="A59" s="156" t="s">
        <v>26</v>
      </c>
      <c r="B59" s="34" t="s">
        <v>25</v>
      </c>
      <c r="C59" s="157" t="s">
        <v>4</v>
      </c>
      <c r="D59" s="158" t="s">
        <v>7</v>
      </c>
      <c r="E59" s="11" t="s">
        <v>81</v>
      </c>
      <c r="F59" s="158"/>
      <c r="G59" s="40">
        <f>G60+G62</f>
        <v>41400</v>
      </c>
    </row>
    <row r="60" spans="1:7" ht="12" customHeight="1">
      <c r="A60" s="159" t="s">
        <v>27</v>
      </c>
      <c r="B60" s="56" t="s">
        <v>25</v>
      </c>
      <c r="C60" s="160" t="s">
        <v>4</v>
      </c>
      <c r="D60" s="29" t="s">
        <v>7</v>
      </c>
      <c r="E60" s="24" t="s">
        <v>82</v>
      </c>
      <c r="F60" s="29"/>
      <c r="G60" s="38">
        <f>G61</f>
        <v>36000</v>
      </c>
    </row>
    <row r="61" spans="1:7" ht="30.75" customHeight="1">
      <c r="A61" s="138" t="s">
        <v>61</v>
      </c>
      <c r="B61" s="33" t="s">
        <v>25</v>
      </c>
      <c r="C61" s="161" t="s">
        <v>4</v>
      </c>
      <c r="D61" s="9" t="s">
        <v>7</v>
      </c>
      <c r="E61" s="8" t="s">
        <v>82</v>
      </c>
      <c r="F61" s="9" t="s">
        <v>62</v>
      </c>
      <c r="G61" s="39">
        <v>36000</v>
      </c>
    </row>
    <row r="62" spans="1:7" ht="25.5">
      <c r="A62" s="55" t="s">
        <v>39</v>
      </c>
      <c r="B62" s="56" t="s">
        <v>25</v>
      </c>
      <c r="C62" s="160" t="s">
        <v>4</v>
      </c>
      <c r="D62" s="29" t="s">
        <v>7</v>
      </c>
      <c r="E62" s="24" t="s">
        <v>83</v>
      </c>
      <c r="F62" s="29"/>
      <c r="G62" s="38">
        <f>G63</f>
        <v>5400</v>
      </c>
    </row>
    <row r="63" spans="1:7" ht="32.25" customHeight="1">
      <c r="A63" s="138" t="s">
        <v>61</v>
      </c>
      <c r="B63" s="33" t="s">
        <v>25</v>
      </c>
      <c r="C63" s="161" t="s">
        <v>4</v>
      </c>
      <c r="D63" s="9" t="s">
        <v>7</v>
      </c>
      <c r="E63" s="8" t="s">
        <v>83</v>
      </c>
      <c r="F63" s="9" t="s">
        <v>62</v>
      </c>
      <c r="G63" s="39">
        <v>5400</v>
      </c>
    </row>
    <row r="64" spans="1:7" ht="15.75">
      <c r="A64" s="19" t="s">
        <v>34</v>
      </c>
      <c r="B64" s="80" t="s">
        <v>25</v>
      </c>
      <c r="C64" s="20" t="s">
        <v>3</v>
      </c>
      <c r="D64" s="21"/>
      <c r="E64" s="21"/>
      <c r="F64" s="53"/>
      <c r="G64" s="42">
        <f>G65</f>
        <v>395000</v>
      </c>
    </row>
    <row r="65" spans="1:7" ht="18" customHeight="1">
      <c r="A65" s="18" t="s">
        <v>14</v>
      </c>
      <c r="B65" s="36" t="s">
        <v>25</v>
      </c>
      <c r="C65" s="15" t="s">
        <v>3</v>
      </c>
      <c r="D65" s="7" t="s">
        <v>2</v>
      </c>
      <c r="E65" s="7"/>
      <c r="F65" s="91"/>
      <c r="G65" s="41">
        <f>G66+G68</f>
        <v>395000</v>
      </c>
    </row>
    <row r="66" spans="1:7" ht="12.75">
      <c r="A66" s="162" t="s">
        <v>35</v>
      </c>
      <c r="B66" s="34" t="s">
        <v>25</v>
      </c>
      <c r="C66" s="163" t="s">
        <v>3</v>
      </c>
      <c r="D66" s="11" t="s">
        <v>2</v>
      </c>
      <c r="E66" s="11" t="s">
        <v>84</v>
      </c>
      <c r="F66" s="11"/>
      <c r="G66" s="40">
        <f>G67</f>
        <v>385000</v>
      </c>
    </row>
    <row r="67" spans="1:7" ht="51">
      <c r="A67" s="138" t="s">
        <v>85</v>
      </c>
      <c r="B67" s="33" t="s">
        <v>25</v>
      </c>
      <c r="C67" s="164" t="s">
        <v>3</v>
      </c>
      <c r="D67" s="8" t="s">
        <v>2</v>
      </c>
      <c r="E67" s="8" t="s">
        <v>86</v>
      </c>
      <c r="F67" s="8" t="s">
        <v>87</v>
      </c>
      <c r="G67" s="43">
        <v>385000</v>
      </c>
    </row>
    <row r="68" spans="1:7" ht="51">
      <c r="A68" s="77" t="s">
        <v>88</v>
      </c>
      <c r="B68" s="34" t="s">
        <v>25</v>
      </c>
      <c r="C68" s="13" t="s">
        <v>3</v>
      </c>
      <c r="D68" s="11" t="s">
        <v>2</v>
      </c>
      <c r="E68" s="11" t="s">
        <v>89</v>
      </c>
      <c r="F68" s="92"/>
      <c r="G68" s="40">
        <f>G69</f>
        <v>10000</v>
      </c>
    </row>
    <row r="69" spans="1:7" ht="12.75">
      <c r="A69" s="44" t="s">
        <v>30</v>
      </c>
      <c r="B69" s="33" t="s">
        <v>25</v>
      </c>
      <c r="C69" s="45" t="s">
        <v>3</v>
      </c>
      <c r="D69" s="8" t="s">
        <v>2</v>
      </c>
      <c r="E69" s="8" t="s">
        <v>89</v>
      </c>
      <c r="F69" s="8" t="s">
        <v>66</v>
      </c>
      <c r="G69" s="39">
        <v>10000</v>
      </c>
    </row>
    <row r="70" spans="1:7" ht="15.75">
      <c r="A70" s="32" t="s">
        <v>10</v>
      </c>
      <c r="B70" s="80" t="s">
        <v>25</v>
      </c>
      <c r="C70" s="46"/>
      <c r="D70" s="46"/>
      <c r="E70" s="47"/>
      <c r="F70" s="47"/>
      <c r="G70" s="42">
        <f>G14+G34+G39+G47+G54+G64</f>
        <v>2890300</v>
      </c>
    </row>
  </sheetData>
  <sheetProtection/>
  <mergeCells count="8">
    <mergeCell ref="A5:G5"/>
    <mergeCell ref="D7:D12"/>
    <mergeCell ref="E7:E12"/>
    <mergeCell ref="G7:G12"/>
    <mergeCell ref="A7:A12"/>
    <mergeCell ref="B7:B12"/>
    <mergeCell ref="C7:C12"/>
    <mergeCell ref="F7:F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48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50" zoomScalePageLayoutView="0" workbookViewId="0" topLeftCell="A1">
      <selection activeCell="F16" sqref="F16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29</v>
      </c>
      <c r="G2" s="30"/>
      <c r="H2" s="30"/>
      <c r="I2" s="30"/>
      <c r="J2" s="30"/>
      <c r="K2" s="30"/>
    </row>
    <row r="3" spans="5:11" ht="12.75">
      <c r="E3" s="31" t="s">
        <v>94</v>
      </c>
      <c r="G3" s="30"/>
      <c r="H3" s="30"/>
      <c r="I3" s="30"/>
      <c r="J3" s="30"/>
      <c r="K3" s="30"/>
    </row>
    <row r="4" spans="6:11" ht="12.75">
      <c r="F4" s="30"/>
      <c r="G4" s="30"/>
      <c r="H4" s="30"/>
      <c r="I4" s="30"/>
      <c r="J4" s="30"/>
      <c r="K4" s="30"/>
    </row>
    <row r="5" spans="1:6" ht="23.25" customHeight="1">
      <c r="A5" s="127" t="s">
        <v>93</v>
      </c>
      <c r="B5" s="127"/>
      <c r="C5" s="127"/>
      <c r="D5" s="127"/>
      <c r="E5" s="127"/>
      <c r="F5" s="127"/>
    </row>
    <row r="6" spans="1:6" ht="13.5" thickBot="1">
      <c r="A6" s="2"/>
      <c r="B6" s="1"/>
      <c r="C6" s="1"/>
      <c r="D6" s="4"/>
      <c r="E6" s="4"/>
      <c r="F6" s="6" t="s">
        <v>31</v>
      </c>
    </row>
    <row r="7" spans="1:6" ht="12.75" customHeight="1">
      <c r="A7" s="114" t="s">
        <v>0</v>
      </c>
      <c r="B7" s="118" t="s">
        <v>1</v>
      </c>
      <c r="C7" s="121" t="s">
        <v>6</v>
      </c>
      <c r="D7" s="140" t="s">
        <v>11</v>
      </c>
      <c r="E7" s="130" t="s">
        <v>12</v>
      </c>
      <c r="F7" s="133" t="s">
        <v>13</v>
      </c>
    </row>
    <row r="8" spans="1:6" ht="12.75">
      <c r="A8" s="115"/>
      <c r="B8" s="119"/>
      <c r="C8" s="122"/>
      <c r="D8" s="141"/>
      <c r="E8" s="131"/>
      <c r="F8" s="117"/>
    </row>
    <row r="9" spans="1:6" ht="12.75">
      <c r="A9" s="115"/>
      <c r="B9" s="119"/>
      <c r="C9" s="122"/>
      <c r="D9" s="141"/>
      <c r="E9" s="131"/>
      <c r="F9" s="117"/>
    </row>
    <row r="10" spans="1:6" ht="12.75">
      <c r="A10" s="115"/>
      <c r="B10" s="119"/>
      <c r="C10" s="122"/>
      <c r="D10" s="141"/>
      <c r="E10" s="131"/>
      <c r="F10" s="117"/>
    </row>
    <row r="11" spans="1:6" ht="12.75">
      <c r="A11" s="115"/>
      <c r="B11" s="119"/>
      <c r="C11" s="122"/>
      <c r="D11" s="141"/>
      <c r="E11" s="131"/>
      <c r="F11" s="117"/>
    </row>
    <row r="12" spans="1:6" ht="13.5" thickBot="1">
      <c r="A12" s="134"/>
      <c r="B12" s="135"/>
      <c r="C12" s="136"/>
      <c r="D12" s="142"/>
      <c r="E12" s="132"/>
      <c r="F12" s="117"/>
    </row>
    <row r="13" spans="1:6" ht="16.5" thickBot="1">
      <c r="A13" s="68" t="s">
        <v>9</v>
      </c>
      <c r="B13" s="69" t="s">
        <v>2</v>
      </c>
      <c r="C13" s="70"/>
      <c r="D13" s="70"/>
      <c r="E13" s="71"/>
      <c r="F13" s="72">
        <f>F14+F17+F30</f>
        <v>964600</v>
      </c>
    </row>
    <row r="14" spans="1:6" ht="27.75" customHeight="1">
      <c r="A14" s="63" t="s">
        <v>17</v>
      </c>
      <c r="B14" s="64" t="s">
        <v>2</v>
      </c>
      <c r="C14" s="65" t="s">
        <v>5</v>
      </c>
      <c r="D14" s="65"/>
      <c r="E14" s="66"/>
      <c r="F14" s="67">
        <f>F15</f>
        <v>455000</v>
      </c>
    </row>
    <row r="15" spans="1:6" ht="15.75" customHeight="1">
      <c r="A15" s="55" t="s">
        <v>28</v>
      </c>
      <c r="B15" s="137" t="s">
        <v>2</v>
      </c>
      <c r="C15" s="24" t="s">
        <v>5</v>
      </c>
      <c r="D15" s="24" t="s">
        <v>51</v>
      </c>
      <c r="E15" s="24"/>
      <c r="F15" s="38">
        <f>F16</f>
        <v>455000</v>
      </c>
    </row>
    <row r="16" spans="1:6" ht="28.5" customHeight="1">
      <c r="A16" s="138" t="s">
        <v>52</v>
      </c>
      <c r="B16" s="139" t="s">
        <v>2</v>
      </c>
      <c r="C16" s="8" t="s">
        <v>5</v>
      </c>
      <c r="D16" s="8" t="s">
        <v>51</v>
      </c>
      <c r="E16" s="8" t="s">
        <v>53</v>
      </c>
      <c r="F16" s="39">
        <v>455000</v>
      </c>
    </row>
    <row r="17" spans="1:6" ht="14.25" customHeight="1">
      <c r="A17" s="17" t="s">
        <v>16</v>
      </c>
      <c r="B17" s="12" t="s">
        <v>2</v>
      </c>
      <c r="C17" s="7" t="s">
        <v>8</v>
      </c>
      <c r="D17" s="7"/>
      <c r="E17" s="50"/>
      <c r="F17" s="41">
        <f>F18+F24+F26+F28</f>
        <v>499500</v>
      </c>
    </row>
    <row r="18" spans="1:6" ht="29.25" customHeight="1">
      <c r="A18" s="95" t="s">
        <v>54</v>
      </c>
      <c r="B18" s="23" t="s">
        <v>2</v>
      </c>
      <c r="C18" s="24" t="s">
        <v>8</v>
      </c>
      <c r="D18" s="24" t="s">
        <v>55</v>
      </c>
      <c r="E18" s="93"/>
      <c r="F18" s="38">
        <f>SUM(F19:F23)</f>
        <v>474500</v>
      </c>
    </row>
    <row r="19" spans="1:6" ht="28.5" customHeight="1">
      <c r="A19" s="138" t="s">
        <v>52</v>
      </c>
      <c r="B19" s="139" t="s">
        <v>2</v>
      </c>
      <c r="C19" s="8" t="s">
        <v>8</v>
      </c>
      <c r="D19" s="8" t="s">
        <v>55</v>
      </c>
      <c r="E19" s="8" t="s">
        <v>53</v>
      </c>
      <c r="F19" s="39">
        <v>372500</v>
      </c>
    </row>
    <row r="20" spans="1:6" ht="28.5" customHeight="1">
      <c r="A20" s="138" t="s">
        <v>56</v>
      </c>
      <c r="B20" s="139" t="s">
        <v>2</v>
      </c>
      <c r="C20" s="8" t="s">
        <v>8</v>
      </c>
      <c r="D20" s="8" t="s">
        <v>55</v>
      </c>
      <c r="E20" s="144" t="s">
        <v>57</v>
      </c>
      <c r="F20" s="39">
        <v>10000</v>
      </c>
    </row>
    <row r="21" spans="1:6" ht="12.75" customHeight="1">
      <c r="A21" s="138" t="s">
        <v>58</v>
      </c>
      <c r="B21" s="25" t="s">
        <v>59</v>
      </c>
      <c r="C21" s="51" t="s">
        <v>8</v>
      </c>
      <c r="D21" s="8" t="s">
        <v>55</v>
      </c>
      <c r="E21" s="144" t="s">
        <v>60</v>
      </c>
      <c r="F21" s="39">
        <v>50000</v>
      </c>
    </row>
    <row r="22" spans="1:6" ht="21.75" customHeight="1">
      <c r="A22" s="138" t="s">
        <v>61</v>
      </c>
      <c r="B22" s="25" t="s">
        <v>2</v>
      </c>
      <c r="C22" s="51" t="s">
        <v>8</v>
      </c>
      <c r="D22" s="8" t="s">
        <v>55</v>
      </c>
      <c r="E22" s="144" t="s">
        <v>62</v>
      </c>
      <c r="F22" s="39">
        <v>22000</v>
      </c>
    </row>
    <row r="23" spans="1:6" ht="14.25" customHeight="1">
      <c r="A23" s="138" t="s">
        <v>63</v>
      </c>
      <c r="B23" s="25" t="s">
        <v>2</v>
      </c>
      <c r="C23" s="51" t="s">
        <v>8</v>
      </c>
      <c r="D23" s="8" t="s">
        <v>55</v>
      </c>
      <c r="E23" s="144" t="s">
        <v>64</v>
      </c>
      <c r="F23" s="39">
        <v>20000</v>
      </c>
    </row>
    <row r="24" spans="1:6" ht="79.5" customHeight="1">
      <c r="A24" s="26" t="s">
        <v>32</v>
      </c>
      <c r="B24" s="27" t="s">
        <v>2</v>
      </c>
      <c r="C24" s="24" t="s">
        <v>8</v>
      </c>
      <c r="D24" s="24" t="s">
        <v>65</v>
      </c>
      <c r="E24" s="93"/>
      <c r="F24" s="38">
        <f>F25</f>
        <v>10000</v>
      </c>
    </row>
    <row r="25" spans="1:6" ht="16.5" customHeight="1">
      <c r="A25" s="44" t="s">
        <v>30</v>
      </c>
      <c r="B25" s="14" t="s">
        <v>2</v>
      </c>
      <c r="C25" s="8" t="s">
        <v>8</v>
      </c>
      <c r="D25" s="8" t="s">
        <v>65</v>
      </c>
      <c r="E25" s="8" t="s">
        <v>66</v>
      </c>
      <c r="F25" s="39">
        <v>10000</v>
      </c>
    </row>
    <row r="26" spans="1:8" ht="28.5" customHeight="1">
      <c r="A26" s="28" t="s">
        <v>33</v>
      </c>
      <c r="B26" s="23" t="s">
        <v>2</v>
      </c>
      <c r="C26" s="24" t="s">
        <v>8</v>
      </c>
      <c r="D26" s="24" t="s">
        <v>67</v>
      </c>
      <c r="E26" s="24"/>
      <c r="F26" s="38">
        <f>F27</f>
        <v>10000</v>
      </c>
      <c r="H26" s="57"/>
    </row>
    <row r="27" spans="1:6" ht="16.5" customHeight="1">
      <c r="A27" s="44" t="s">
        <v>30</v>
      </c>
      <c r="B27" s="14" t="s">
        <v>2</v>
      </c>
      <c r="C27" s="8" t="s">
        <v>8</v>
      </c>
      <c r="D27" s="8" t="s">
        <v>67</v>
      </c>
      <c r="E27" s="8" t="s">
        <v>66</v>
      </c>
      <c r="F27" s="39">
        <v>10000</v>
      </c>
    </row>
    <row r="28" spans="1:6" ht="44.25" customHeight="1">
      <c r="A28" s="73" t="s">
        <v>42</v>
      </c>
      <c r="B28" s="74" t="s">
        <v>2</v>
      </c>
      <c r="C28" s="75" t="s">
        <v>8</v>
      </c>
      <c r="D28" s="75" t="s">
        <v>70</v>
      </c>
      <c r="E28" s="75"/>
      <c r="F28" s="76">
        <f>F29</f>
        <v>5000</v>
      </c>
    </row>
    <row r="29" spans="1:6" ht="16.5" customHeight="1">
      <c r="A29" s="138" t="s">
        <v>61</v>
      </c>
      <c r="B29" s="25" t="s">
        <v>2</v>
      </c>
      <c r="C29" s="8" t="s">
        <v>8</v>
      </c>
      <c r="D29" s="8" t="s">
        <v>70</v>
      </c>
      <c r="E29" s="51" t="s">
        <v>62</v>
      </c>
      <c r="F29" s="39">
        <v>5000</v>
      </c>
    </row>
    <row r="30" spans="1:6" ht="16.5" customHeight="1">
      <c r="A30" s="48" t="s">
        <v>36</v>
      </c>
      <c r="B30" s="49" t="s">
        <v>2</v>
      </c>
      <c r="C30" s="7" t="s">
        <v>37</v>
      </c>
      <c r="D30" s="7"/>
      <c r="E30" s="50"/>
      <c r="F30" s="41">
        <f>F32</f>
        <v>10100</v>
      </c>
    </row>
    <row r="31" spans="1:6" ht="16.5" customHeight="1">
      <c r="A31" s="95" t="s">
        <v>54</v>
      </c>
      <c r="B31" s="27" t="s">
        <v>2</v>
      </c>
      <c r="C31" s="24" t="s">
        <v>37</v>
      </c>
      <c r="D31" s="24" t="s">
        <v>55</v>
      </c>
      <c r="E31" s="52"/>
      <c r="F31" s="38">
        <f>F32</f>
        <v>10100</v>
      </c>
    </row>
    <row r="32" spans="1:6" ht="16.5" customHeight="1">
      <c r="A32" s="138" t="s">
        <v>61</v>
      </c>
      <c r="B32" s="25" t="s">
        <v>2</v>
      </c>
      <c r="C32" s="8" t="s">
        <v>37</v>
      </c>
      <c r="D32" s="8" t="s">
        <v>55</v>
      </c>
      <c r="E32" s="51" t="s">
        <v>62</v>
      </c>
      <c r="F32" s="39">
        <v>10100</v>
      </c>
    </row>
    <row r="33" spans="1:6" ht="16.5" customHeight="1">
      <c r="A33" s="19" t="s">
        <v>18</v>
      </c>
      <c r="B33" s="20" t="s">
        <v>5</v>
      </c>
      <c r="C33" s="58"/>
      <c r="D33" s="58"/>
      <c r="E33" s="59"/>
      <c r="F33" s="42">
        <f>F34</f>
        <v>73000</v>
      </c>
    </row>
    <row r="34" spans="1:6" ht="16.5" customHeight="1">
      <c r="A34" s="17" t="s">
        <v>19</v>
      </c>
      <c r="B34" s="12" t="s">
        <v>5</v>
      </c>
      <c r="C34" s="7" t="s">
        <v>7</v>
      </c>
      <c r="D34" s="7"/>
      <c r="E34" s="50"/>
      <c r="F34" s="41">
        <f>F35</f>
        <v>73000</v>
      </c>
    </row>
    <row r="35" spans="1:6" ht="24.75" customHeight="1">
      <c r="A35" s="107" t="s">
        <v>20</v>
      </c>
      <c r="B35" s="137" t="s">
        <v>5</v>
      </c>
      <c r="C35" s="24" t="s">
        <v>7</v>
      </c>
      <c r="D35" s="24" t="s">
        <v>71</v>
      </c>
      <c r="E35" s="24"/>
      <c r="F35" s="38">
        <f>F36+F37</f>
        <v>73000</v>
      </c>
    </row>
    <row r="36" spans="1:6" ht="25.5">
      <c r="A36" s="138" t="s">
        <v>52</v>
      </c>
      <c r="B36" s="139" t="s">
        <v>5</v>
      </c>
      <c r="C36" s="8" t="s">
        <v>7</v>
      </c>
      <c r="D36" s="8" t="s">
        <v>71</v>
      </c>
      <c r="E36" s="8" t="s">
        <v>53</v>
      </c>
      <c r="F36" s="39">
        <v>70000</v>
      </c>
    </row>
    <row r="37" spans="1:6" ht="12.75">
      <c r="A37" s="138" t="s">
        <v>61</v>
      </c>
      <c r="B37" s="139" t="s">
        <v>5</v>
      </c>
      <c r="C37" s="8" t="s">
        <v>7</v>
      </c>
      <c r="D37" s="8" t="s">
        <v>71</v>
      </c>
      <c r="E37" s="8" t="s">
        <v>62</v>
      </c>
      <c r="F37" s="39">
        <v>3000</v>
      </c>
    </row>
    <row r="38" spans="1:6" ht="14.25" customHeight="1">
      <c r="A38" s="85" t="s">
        <v>43</v>
      </c>
      <c r="B38" s="86" t="s">
        <v>7</v>
      </c>
      <c r="C38" s="87"/>
      <c r="D38" s="87"/>
      <c r="E38" s="88"/>
      <c r="F38" s="89">
        <f>F39</f>
        <v>310000</v>
      </c>
    </row>
    <row r="39" spans="1:6" ht="12.75">
      <c r="A39" s="90" t="s">
        <v>44</v>
      </c>
      <c r="B39" s="49" t="s">
        <v>7</v>
      </c>
      <c r="C39" s="7" t="s">
        <v>38</v>
      </c>
      <c r="D39" s="7"/>
      <c r="E39" s="91"/>
      <c r="F39" s="41">
        <f>F40+F42+F44</f>
        <v>310000</v>
      </c>
    </row>
    <row r="40" spans="1:7" ht="12.75">
      <c r="A40" s="26" t="s">
        <v>45</v>
      </c>
      <c r="B40" s="27" t="s">
        <v>7</v>
      </c>
      <c r="C40" s="24" t="s">
        <v>38</v>
      </c>
      <c r="D40" s="24" t="s">
        <v>72</v>
      </c>
      <c r="E40" s="93"/>
      <c r="F40" s="38">
        <f>F41</f>
        <v>10000</v>
      </c>
      <c r="G40" s="37"/>
    </row>
    <row r="41" spans="1:7" ht="12.75">
      <c r="A41" s="138" t="s">
        <v>61</v>
      </c>
      <c r="B41" s="25" t="s">
        <v>7</v>
      </c>
      <c r="C41" s="8" t="s">
        <v>38</v>
      </c>
      <c r="D41" s="8" t="s">
        <v>72</v>
      </c>
      <c r="E41" s="94" t="s">
        <v>62</v>
      </c>
      <c r="F41" s="39">
        <v>10000</v>
      </c>
      <c r="G41" s="37"/>
    </row>
    <row r="42" spans="1:7" ht="12.75">
      <c r="A42" s="26" t="s">
        <v>46</v>
      </c>
      <c r="B42" s="27" t="s">
        <v>7</v>
      </c>
      <c r="C42" s="24" t="s">
        <v>38</v>
      </c>
      <c r="D42" s="24" t="s">
        <v>73</v>
      </c>
      <c r="E42" s="93"/>
      <c r="F42" s="38">
        <f>F43</f>
        <v>50000</v>
      </c>
      <c r="G42" s="37"/>
    </row>
    <row r="43" spans="1:7" ht="12.75">
      <c r="A43" s="138" t="s">
        <v>61</v>
      </c>
      <c r="B43" s="25" t="s">
        <v>7</v>
      </c>
      <c r="C43" s="8" t="s">
        <v>38</v>
      </c>
      <c r="D43" s="8" t="s">
        <v>73</v>
      </c>
      <c r="E43" s="94" t="s">
        <v>62</v>
      </c>
      <c r="F43" s="39">
        <v>50000</v>
      </c>
      <c r="G43" s="37"/>
    </row>
    <row r="44" spans="1:7" ht="25.5">
      <c r="A44" s="95" t="s">
        <v>47</v>
      </c>
      <c r="B44" s="27" t="s">
        <v>7</v>
      </c>
      <c r="C44" s="24" t="s">
        <v>38</v>
      </c>
      <c r="D44" s="24" t="s">
        <v>74</v>
      </c>
      <c r="E44" s="93"/>
      <c r="F44" s="38">
        <f>F45</f>
        <v>250000</v>
      </c>
      <c r="G44" s="37"/>
    </row>
    <row r="45" spans="1:7" ht="12.75">
      <c r="A45" s="138" t="s">
        <v>61</v>
      </c>
      <c r="B45" s="96" t="s">
        <v>7</v>
      </c>
      <c r="C45" s="97" t="s">
        <v>38</v>
      </c>
      <c r="D45" s="97" t="s">
        <v>74</v>
      </c>
      <c r="E45" s="98" t="s">
        <v>62</v>
      </c>
      <c r="F45" s="99">
        <v>250000</v>
      </c>
      <c r="G45" s="37"/>
    </row>
    <row r="46" spans="1:7" ht="15.75">
      <c r="A46" s="19" t="s">
        <v>48</v>
      </c>
      <c r="B46" s="22" t="s">
        <v>8</v>
      </c>
      <c r="C46" s="100"/>
      <c r="D46" s="100"/>
      <c r="E46" s="101"/>
      <c r="F46" s="102">
        <f>F47</f>
        <v>1086300</v>
      </c>
      <c r="G46" s="37"/>
    </row>
    <row r="47" spans="1:7" ht="12.75">
      <c r="A47" s="103" t="s">
        <v>49</v>
      </c>
      <c r="B47" s="104" t="s">
        <v>8</v>
      </c>
      <c r="C47" s="105" t="s">
        <v>50</v>
      </c>
      <c r="D47" s="105"/>
      <c r="E47" s="105"/>
      <c r="F47" s="106">
        <f>F48</f>
        <v>1086300</v>
      </c>
      <c r="G47" s="37"/>
    </row>
    <row r="48" spans="1:6" ht="12.75">
      <c r="A48" s="149" t="s">
        <v>75</v>
      </c>
      <c r="B48" s="150" t="s">
        <v>8</v>
      </c>
      <c r="C48" s="151" t="s">
        <v>50</v>
      </c>
      <c r="D48" s="151" t="s">
        <v>76</v>
      </c>
      <c r="E48" s="151"/>
      <c r="F48" s="155">
        <f>F49+F51</f>
        <v>1086300</v>
      </c>
    </row>
    <row r="49" spans="1:6" ht="25.5">
      <c r="A49" s="152" t="s">
        <v>77</v>
      </c>
      <c r="B49" s="153" t="s">
        <v>8</v>
      </c>
      <c r="C49" s="154" t="s">
        <v>50</v>
      </c>
      <c r="D49" s="154" t="s">
        <v>78</v>
      </c>
      <c r="E49" s="154"/>
      <c r="F49" s="108">
        <f>F50</f>
        <v>86300</v>
      </c>
    </row>
    <row r="50" spans="1:6" ht="12.75">
      <c r="A50" s="138" t="s">
        <v>61</v>
      </c>
      <c r="B50" s="109" t="s">
        <v>8</v>
      </c>
      <c r="C50" s="110" t="s">
        <v>50</v>
      </c>
      <c r="D50" s="110" t="s">
        <v>78</v>
      </c>
      <c r="E50" s="110" t="s">
        <v>62</v>
      </c>
      <c r="F50" s="111">
        <v>86300</v>
      </c>
    </row>
    <row r="51" spans="1:6" ht="12.75">
      <c r="A51" s="152" t="s">
        <v>79</v>
      </c>
      <c r="B51" s="153" t="s">
        <v>8</v>
      </c>
      <c r="C51" s="154" t="s">
        <v>50</v>
      </c>
      <c r="D51" s="154" t="s">
        <v>80</v>
      </c>
      <c r="E51" s="154"/>
      <c r="F51" s="108">
        <f>F52</f>
        <v>1000000</v>
      </c>
    </row>
    <row r="52" spans="1:6" ht="12.75">
      <c r="A52" s="138" t="s">
        <v>61</v>
      </c>
      <c r="B52" s="109" t="s">
        <v>8</v>
      </c>
      <c r="C52" s="110" t="s">
        <v>50</v>
      </c>
      <c r="D52" s="110" t="s">
        <v>80</v>
      </c>
      <c r="E52" s="110" t="s">
        <v>62</v>
      </c>
      <c r="F52" s="111">
        <v>1000000</v>
      </c>
    </row>
    <row r="53" spans="1:6" ht="15.75">
      <c r="A53" s="19" t="s">
        <v>15</v>
      </c>
      <c r="B53" s="22" t="s">
        <v>4</v>
      </c>
      <c r="C53" s="21"/>
      <c r="D53" s="21"/>
      <c r="E53" s="53"/>
      <c r="F53" s="42">
        <f>F54+F57</f>
        <v>61400</v>
      </c>
    </row>
    <row r="54" spans="1:6" ht="12.75">
      <c r="A54" s="145" t="s">
        <v>68</v>
      </c>
      <c r="B54" s="146" t="s">
        <v>4</v>
      </c>
      <c r="C54" s="105" t="s">
        <v>5</v>
      </c>
      <c r="D54" s="105"/>
      <c r="E54" s="147"/>
      <c r="F54" s="148">
        <f>F55</f>
        <v>20000</v>
      </c>
    </row>
    <row r="55" spans="1:6" ht="38.25">
      <c r="A55" s="28" t="s">
        <v>40</v>
      </c>
      <c r="B55" s="23" t="s">
        <v>4</v>
      </c>
      <c r="C55" s="24" t="s">
        <v>5</v>
      </c>
      <c r="D55" s="24" t="s">
        <v>69</v>
      </c>
      <c r="E55" s="52"/>
      <c r="F55" s="38">
        <f>F56</f>
        <v>20000</v>
      </c>
    </row>
    <row r="56" spans="1:6" ht="12.75">
      <c r="A56" s="44" t="s">
        <v>30</v>
      </c>
      <c r="B56" s="14" t="s">
        <v>4</v>
      </c>
      <c r="C56" s="8" t="s">
        <v>5</v>
      </c>
      <c r="D56" s="8" t="s">
        <v>69</v>
      </c>
      <c r="E56" s="51" t="s">
        <v>66</v>
      </c>
      <c r="F56" s="39">
        <v>20000</v>
      </c>
    </row>
    <row r="57" spans="1:6" ht="12.75">
      <c r="A57" s="18" t="s">
        <v>26</v>
      </c>
      <c r="B57" s="16" t="s">
        <v>4</v>
      </c>
      <c r="C57" s="10" t="s">
        <v>7</v>
      </c>
      <c r="D57" s="7"/>
      <c r="E57" s="54"/>
      <c r="F57" s="41">
        <f>F58</f>
        <v>41400</v>
      </c>
    </row>
    <row r="58" spans="1:6" ht="12.75">
      <c r="A58" s="156" t="s">
        <v>26</v>
      </c>
      <c r="B58" s="157" t="s">
        <v>4</v>
      </c>
      <c r="C58" s="158" t="s">
        <v>7</v>
      </c>
      <c r="D58" s="11" t="s">
        <v>81</v>
      </c>
      <c r="E58" s="158"/>
      <c r="F58" s="40">
        <f>F59+F61</f>
        <v>41400</v>
      </c>
    </row>
    <row r="59" spans="1:6" ht="12.75">
      <c r="A59" s="159" t="s">
        <v>27</v>
      </c>
      <c r="B59" s="160" t="s">
        <v>4</v>
      </c>
      <c r="C59" s="29" t="s">
        <v>7</v>
      </c>
      <c r="D59" s="24" t="s">
        <v>82</v>
      </c>
      <c r="E59" s="29"/>
      <c r="F59" s="38">
        <f>F60</f>
        <v>36000</v>
      </c>
    </row>
    <row r="60" spans="1:6" ht="12.75">
      <c r="A60" s="138" t="s">
        <v>61</v>
      </c>
      <c r="B60" s="161" t="s">
        <v>4</v>
      </c>
      <c r="C60" s="9" t="s">
        <v>7</v>
      </c>
      <c r="D60" s="8" t="s">
        <v>82</v>
      </c>
      <c r="E60" s="9" t="s">
        <v>62</v>
      </c>
      <c r="F60" s="39">
        <v>36000</v>
      </c>
    </row>
    <row r="61" spans="1:6" ht="12.75">
      <c r="A61" s="55" t="s">
        <v>39</v>
      </c>
      <c r="B61" s="160" t="s">
        <v>4</v>
      </c>
      <c r="C61" s="29" t="s">
        <v>7</v>
      </c>
      <c r="D61" s="24" t="s">
        <v>83</v>
      </c>
      <c r="E61" s="29"/>
      <c r="F61" s="38">
        <f>F62</f>
        <v>5400</v>
      </c>
    </row>
    <row r="62" spans="1:6" ht="12.75">
      <c r="A62" s="138" t="s">
        <v>61</v>
      </c>
      <c r="B62" s="161" t="s">
        <v>4</v>
      </c>
      <c r="C62" s="9" t="s">
        <v>7</v>
      </c>
      <c r="D62" s="8" t="s">
        <v>83</v>
      </c>
      <c r="E62" s="9" t="s">
        <v>62</v>
      </c>
      <c r="F62" s="39">
        <v>5400</v>
      </c>
    </row>
    <row r="63" spans="1:6" ht="15.75">
      <c r="A63" s="19" t="s">
        <v>34</v>
      </c>
      <c r="B63" s="20" t="s">
        <v>3</v>
      </c>
      <c r="C63" s="21"/>
      <c r="D63" s="21"/>
      <c r="E63" s="53"/>
      <c r="F63" s="42">
        <f>F64</f>
        <v>395000</v>
      </c>
    </row>
    <row r="64" spans="1:6" ht="12.75" customHeight="1">
      <c r="A64" s="18" t="s">
        <v>14</v>
      </c>
      <c r="B64" s="15" t="s">
        <v>3</v>
      </c>
      <c r="C64" s="7" t="s">
        <v>2</v>
      </c>
      <c r="D64" s="7"/>
      <c r="E64" s="91"/>
      <c r="F64" s="41">
        <f>F65+F67</f>
        <v>395000</v>
      </c>
    </row>
    <row r="65" spans="1:6" ht="12.75">
      <c r="A65" s="162" t="s">
        <v>35</v>
      </c>
      <c r="B65" s="163" t="s">
        <v>3</v>
      </c>
      <c r="C65" s="11" t="s">
        <v>2</v>
      </c>
      <c r="D65" s="11" t="s">
        <v>84</v>
      </c>
      <c r="E65" s="11"/>
      <c r="F65" s="40">
        <f>F66</f>
        <v>385000</v>
      </c>
    </row>
    <row r="66" spans="1:6" ht="38.25">
      <c r="A66" s="138" t="s">
        <v>85</v>
      </c>
      <c r="B66" s="164" t="s">
        <v>3</v>
      </c>
      <c r="C66" s="8" t="s">
        <v>2</v>
      </c>
      <c r="D66" s="8" t="s">
        <v>86</v>
      </c>
      <c r="E66" s="8" t="s">
        <v>87</v>
      </c>
      <c r="F66" s="43">
        <v>385000</v>
      </c>
    </row>
    <row r="67" spans="1:6" ht="25.5" customHeight="1">
      <c r="A67" s="77" t="s">
        <v>88</v>
      </c>
      <c r="B67" s="13" t="s">
        <v>3</v>
      </c>
      <c r="C67" s="11" t="s">
        <v>2</v>
      </c>
      <c r="D67" s="11" t="s">
        <v>89</v>
      </c>
      <c r="E67" s="92"/>
      <c r="F67" s="40">
        <f>F68</f>
        <v>10000</v>
      </c>
    </row>
    <row r="68" spans="1:6" ht="12.75">
      <c r="A68" s="44" t="s">
        <v>30</v>
      </c>
      <c r="B68" s="45" t="s">
        <v>3</v>
      </c>
      <c r="C68" s="8" t="s">
        <v>2</v>
      </c>
      <c r="D68" s="8" t="s">
        <v>89</v>
      </c>
      <c r="E68" s="8" t="s">
        <v>66</v>
      </c>
      <c r="F68" s="39">
        <v>10000</v>
      </c>
    </row>
    <row r="69" spans="1:6" ht="15.75">
      <c r="A69" s="32" t="s">
        <v>10</v>
      </c>
      <c r="B69" s="46"/>
      <c r="C69" s="46"/>
      <c r="D69" s="47"/>
      <c r="E69" s="60"/>
      <c r="F69" s="42">
        <f>F13+F33+F38+F46+F53+F63</f>
        <v>2890300</v>
      </c>
    </row>
    <row r="71" spans="4:6" ht="12.75">
      <c r="D71" t="s">
        <v>90</v>
      </c>
      <c r="F71" s="78">
        <f>F29+F35</f>
        <v>78000</v>
      </c>
    </row>
    <row r="72" spans="4:6" ht="12.75">
      <c r="D72" t="s">
        <v>91</v>
      </c>
      <c r="F72" s="78">
        <f>F16+F18+F24+F26+F31+F40+F42+F49+F51+F55+F57+F65+F67</f>
        <v>2562300</v>
      </c>
    </row>
    <row r="73" spans="4:6" ht="12.75">
      <c r="D73" t="s">
        <v>92</v>
      </c>
      <c r="F73" s="78">
        <f>F45</f>
        <v>250000</v>
      </c>
    </row>
    <row r="74" ht="12.75">
      <c r="F74" s="78">
        <f>SUM(F71:F73)</f>
        <v>2890300</v>
      </c>
    </row>
  </sheetData>
  <sheetProtection/>
  <mergeCells count="7">
    <mergeCell ref="A5:F5"/>
    <mergeCell ref="E7:E12"/>
    <mergeCell ref="F7:F12"/>
    <mergeCell ref="A7:A12"/>
    <mergeCell ref="B7:B12"/>
    <mergeCell ref="C7:C12"/>
    <mergeCell ref="D7:D12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2013-11-19T12:10:34Z</cp:lastPrinted>
  <dcterms:created xsi:type="dcterms:W3CDTF">2004-09-08T10:28:32Z</dcterms:created>
  <dcterms:modified xsi:type="dcterms:W3CDTF">2013-11-19T12:24:52Z</dcterms:modified>
  <cp:category/>
  <cp:version/>
  <cp:contentType/>
  <cp:contentStatus/>
</cp:coreProperties>
</file>