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4250" windowHeight="8910" activeTab="1"/>
  </bookViews>
  <sheets>
    <sheet name="Лист1" sheetId="1" r:id="rId1"/>
    <sheet name="Суояр" sheetId="2" r:id="rId2"/>
  </sheets>
  <definedNames>
    <definedName name="_Regression_Int" localSheetId="1" hidden="1">1</definedName>
    <definedName name="_xlnm.Print_Area" localSheetId="1">'Суояр'!$A$1:$M$42</definedName>
    <definedName name="Область_печати_ИМ" localSheetId="1">'Суояр'!$A$3:$M$16</definedName>
  </definedNames>
  <calcPr fullCalcOnLoad="1"/>
</workbook>
</file>

<file path=xl/sharedStrings.xml><?xml version="1.0" encoding="utf-8"?>
<sst xmlns="http://schemas.openxmlformats.org/spreadsheetml/2006/main" count="76" uniqueCount="52">
  <si>
    <t/>
  </si>
  <si>
    <t xml:space="preserve"> </t>
  </si>
  <si>
    <t>Прогнозные</t>
  </si>
  <si>
    <t>Фактическое</t>
  </si>
  <si>
    <t xml:space="preserve"> Процент</t>
  </si>
  <si>
    <t>Отклонение</t>
  </si>
  <si>
    <t xml:space="preserve">Процент </t>
  </si>
  <si>
    <t>Задолженность</t>
  </si>
  <si>
    <t>Прирост</t>
  </si>
  <si>
    <t>показатели</t>
  </si>
  <si>
    <t>выполнение</t>
  </si>
  <si>
    <t>выполнения</t>
  </si>
  <si>
    <t>по году</t>
  </si>
  <si>
    <t>за</t>
  </si>
  <si>
    <t>на</t>
  </si>
  <si>
    <t xml:space="preserve">    на</t>
  </si>
  <si>
    <t>задолженности</t>
  </si>
  <si>
    <t>к году</t>
  </si>
  <si>
    <t>Налог на доходы физических лиц</t>
  </si>
  <si>
    <t>Единый налог на вмененный доход</t>
  </si>
  <si>
    <t>Арендная плата за землю</t>
  </si>
  <si>
    <t>Госпошлина</t>
  </si>
  <si>
    <t>Плата за негативное воздействие на окружающую среду</t>
  </si>
  <si>
    <t>Штрафные санкции</t>
  </si>
  <si>
    <t>БЕЗВОЗМЕЗДНЫЕ ПОСТУПЛЕНИЯ в том числе</t>
  </si>
  <si>
    <t>Дотация на выравнивание</t>
  </si>
  <si>
    <t>ВСЕГО</t>
  </si>
  <si>
    <t>Наименование</t>
  </si>
  <si>
    <t>доходов</t>
  </si>
  <si>
    <t>Доходы от сдачи в аренду муницип.собственности</t>
  </si>
  <si>
    <t>Доходы от продажи материальных и нематериальных активов</t>
  </si>
  <si>
    <t xml:space="preserve">Субвенции </t>
  </si>
  <si>
    <t>оперативный</t>
  </si>
  <si>
    <t>Исп. Ковчина Е.В.</t>
  </si>
  <si>
    <t>Прочие неналоговые доходы (+ невыясненные)</t>
  </si>
  <si>
    <t>Доходы от оказания платных услуг</t>
  </si>
  <si>
    <t>Прочие безвозмездные поступления</t>
  </si>
  <si>
    <t>Возврат остатков</t>
  </si>
  <si>
    <t>Иные межбюджетные</t>
  </si>
  <si>
    <t>Субсидии</t>
  </si>
  <si>
    <t xml:space="preserve">поступление </t>
  </si>
  <si>
    <t>НЕНАЛОГОВЫЕ ДОХОДЫ</t>
  </si>
  <si>
    <t>НАЛОГОВЫЕ ДОХОДЫ</t>
  </si>
  <si>
    <t>ВСЕГО НАЛОГОВЫЕ И НЕНАЛОГОВЫЕ</t>
  </si>
  <si>
    <t xml:space="preserve">Проценты полученный за предоставление кредита                                                                                       </t>
  </si>
  <si>
    <t>2013 г.</t>
  </si>
  <si>
    <t xml:space="preserve">Патент </t>
  </si>
  <si>
    <t>ДАННЫЕ О ФАКТИЧЕСКОМ ПОСТУПЛЕНИИ ДОХОДОВ  В БЮДЖЕТ  СУОЯРВСКОГО РАЙОНА  ЯНВАРЬ- МАРТ  2013 г. (тыс.руб.)</t>
  </si>
  <si>
    <t>январь-март</t>
  </si>
  <si>
    <t>март</t>
  </si>
  <si>
    <t>Единый налог сельскохозяйств.назначения )</t>
  </si>
  <si>
    <t>1 квартал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</si>
</sst>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"/>
    <numFmt numFmtId="166" formatCode="0.0_)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"/>
    <numFmt numFmtId="173" formatCode="0.0000000000"/>
    <numFmt numFmtId="174" formatCode="0.00000000"/>
  </numFmts>
  <fonts count="2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Courie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 Narrow"/>
      <family val="2"/>
    </font>
    <font>
      <sz val="20"/>
      <color indexed="8"/>
      <name val="Arial Narrow"/>
      <family val="2"/>
    </font>
    <font>
      <b/>
      <sz val="20"/>
      <color indexed="8"/>
      <name val="Arial Narrow"/>
      <family val="2"/>
    </font>
    <font>
      <b/>
      <sz val="11"/>
      <color indexed="8"/>
      <name val="Arial Narrow"/>
      <family val="2"/>
    </font>
    <font>
      <b/>
      <sz val="22"/>
      <color indexed="8"/>
      <name val="Arial Narrow"/>
      <family val="2"/>
    </font>
    <font>
      <b/>
      <sz val="24"/>
      <color indexed="8"/>
      <name val="Arial Narrow"/>
      <family val="2"/>
    </font>
    <font>
      <sz val="18"/>
      <color indexed="8"/>
      <name val="Arial Narrow"/>
      <family val="2"/>
    </font>
    <font>
      <b/>
      <sz val="18"/>
      <color indexed="8"/>
      <name val="Arial Narrow"/>
      <family val="2"/>
    </font>
    <font>
      <b/>
      <sz val="17"/>
      <color indexed="8"/>
      <name val="Arial"/>
      <family val="2"/>
    </font>
    <font>
      <sz val="17"/>
      <color indexed="8"/>
      <name val="Arial Narrow"/>
      <family val="2"/>
    </font>
    <font>
      <b/>
      <sz val="17"/>
      <color indexed="8"/>
      <name val="Arial Narrow"/>
      <family val="2"/>
    </font>
    <font>
      <sz val="22"/>
      <color indexed="8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7" fillId="0" borderId="0" xfId="25" applyNumberFormat="1" applyFont="1">
      <alignment/>
      <protection/>
    </xf>
    <xf numFmtId="165" fontId="7" fillId="0" borderId="0" xfId="25" applyNumberFormat="1" applyFont="1">
      <alignment/>
      <protection/>
    </xf>
    <xf numFmtId="0" fontId="5" fillId="0" borderId="0" xfId="25">
      <alignment/>
      <protection/>
    </xf>
    <xf numFmtId="0" fontId="7" fillId="0" borderId="0" xfId="25" applyNumberFormat="1" applyFont="1" applyAlignment="1" applyProtection="1">
      <alignment horizontal="left"/>
      <protection locked="0"/>
    </xf>
    <xf numFmtId="0" fontId="5" fillId="0" borderId="0" xfId="25" applyFont="1">
      <alignment/>
      <protection/>
    </xf>
    <xf numFmtId="0" fontId="5" fillId="0" borderId="0" xfId="25" applyAlignment="1">
      <alignment vertical="center" wrapText="1"/>
      <protection/>
    </xf>
    <xf numFmtId="0" fontId="5" fillId="0" borderId="0" xfId="25" applyAlignment="1">
      <alignment vertical="center"/>
      <protection/>
    </xf>
    <xf numFmtId="165" fontId="5" fillId="0" borderId="0" xfId="25" applyNumberFormat="1">
      <alignment/>
      <protection/>
    </xf>
    <xf numFmtId="0" fontId="8" fillId="0" borderId="0" xfId="18" applyNumberFormat="1" applyFont="1" applyAlignment="1" applyProtection="1">
      <alignment horizontal="left"/>
      <protection/>
    </xf>
    <xf numFmtId="0" fontId="9" fillId="0" borderId="0" xfId="25" applyNumberFormat="1" applyFont="1">
      <alignment/>
      <protection/>
    </xf>
    <xf numFmtId="165" fontId="9" fillId="0" borderId="0" xfId="25" applyNumberFormat="1" applyFont="1">
      <alignment/>
      <protection/>
    </xf>
    <xf numFmtId="0" fontId="5" fillId="0" borderId="0" xfId="25" applyBorder="1">
      <alignment/>
      <protection/>
    </xf>
    <xf numFmtId="0" fontId="7" fillId="0" borderId="0" xfId="25" applyNumberFormat="1" applyFont="1" applyBorder="1" applyAlignment="1" applyProtection="1">
      <alignment horizontal="center"/>
      <protection/>
    </xf>
    <xf numFmtId="0" fontId="7" fillId="0" borderId="0" xfId="25" applyNumberFormat="1" applyFont="1" applyBorder="1" applyAlignment="1" applyProtection="1" quotePrefix="1">
      <alignment horizontal="center"/>
      <protection/>
    </xf>
    <xf numFmtId="0" fontId="7" fillId="0" borderId="1" xfId="20" applyNumberFormat="1" applyFont="1" applyBorder="1">
      <alignment/>
      <protection/>
    </xf>
    <xf numFmtId="0" fontId="10" fillId="0" borderId="0" xfId="25" applyNumberFormat="1" applyFont="1">
      <alignment/>
      <protection/>
    </xf>
    <xf numFmtId="0" fontId="12" fillId="0" borderId="2" xfId="25" applyNumberFormat="1" applyFont="1" applyBorder="1" applyAlignment="1" applyProtection="1">
      <alignment horizontal="right" vertical="center"/>
      <protection/>
    </xf>
    <xf numFmtId="0" fontId="12" fillId="0" borderId="2" xfId="25" applyNumberFormat="1" applyFont="1" applyBorder="1" applyAlignment="1">
      <alignment horizontal="right" vertical="center"/>
      <protection/>
    </xf>
    <xf numFmtId="0" fontId="12" fillId="0" borderId="2" xfId="25" applyNumberFormat="1" applyFont="1" applyBorder="1" applyAlignment="1" applyProtection="1">
      <alignment horizontal="right" vertical="center" wrapText="1"/>
      <protection/>
    </xf>
    <xf numFmtId="1" fontId="12" fillId="0" borderId="2" xfId="25" applyNumberFormat="1" applyFont="1" applyBorder="1" applyAlignment="1">
      <alignment horizontal="right" vertical="center"/>
      <protection/>
    </xf>
    <xf numFmtId="0" fontId="13" fillId="0" borderId="2" xfId="25" applyNumberFormat="1" applyFont="1" applyBorder="1" applyAlignment="1">
      <alignment horizontal="right" vertical="center"/>
      <protection/>
    </xf>
    <xf numFmtId="165" fontId="13" fillId="0" borderId="2" xfId="25" applyNumberFormat="1" applyFont="1" applyBorder="1" applyAlignment="1" applyProtection="1">
      <alignment horizontal="right" vertical="center"/>
      <protection/>
    </xf>
    <xf numFmtId="0" fontId="13" fillId="0" borderId="2" xfId="25" applyNumberFormat="1" applyFont="1" applyBorder="1" applyAlignment="1" applyProtection="1">
      <alignment horizontal="right" vertical="center"/>
      <protection/>
    </xf>
    <xf numFmtId="0" fontId="12" fillId="0" borderId="2" xfId="25" applyNumberFormat="1" applyFont="1" applyBorder="1">
      <alignment/>
      <protection/>
    </xf>
    <xf numFmtId="0" fontId="12" fillId="0" borderId="2" xfId="25" applyNumberFormat="1" applyFont="1" applyBorder="1" applyAlignment="1">
      <alignment vertical="center"/>
      <protection/>
    </xf>
    <xf numFmtId="0" fontId="11" fillId="0" borderId="3" xfId="20" applyNumberFormat="1" applyFont="1" applyBorder="1">
      <alignment/>
      <protection/>
    </xf>
    <xf numFmtId="0" fontId="11" fillId="0" borderId="4" xfId="20" applyNumberFormat="1" applyFont="1" applyBorder="1">
      <alignment/>
      <protection/>
    </xf>
    <xf numFmtId="0" fontId="11" fillId="0" borderId="5" xfId="25" applyNumberFormat="1" applyFont="1" applyBorder="1" applyAlignment="1" applyProtection="1" quotePrefix="1">
      <alignment horizontal="center"/>
      <protection/>
    </xf>
    <xf numFmtId="0" fontId="11" fillId="0" borderId="3" xfId="25" applyNumberFormat="1" applyFont="1" applyBorder="1" applyAlignment="1" applyProtection="1">
      <alignment horizontal="center"/>
      <protection/>
    </xf>
    <xf numFmtId="0" fontId="11" fillId="0" borderId="5" xfId="25" applyNumberFormat="1" applyFont="1" applyBorder="1" applyAlignment="1" applyProtection="1">
      <alignment horizontal="center"/>
      <protection/>
    </xf>
    <xf numFmtId="165" fontId="11" fillId="0" borderId="5" xfId="25" applyNumberFormat="1" applyFont="1" applyBorder="1" applyAlignment="1" applyProtection="1" quotePrefix="1">
      <alignment horizontal="center"/>
      <protection/>
    </xf>
    <xf numFmtId="0" fontId="11" fillId="0" borderId="6" xfId="25" applyNumberFormat="1" applyFont="1" applyBorder="1" applyAlignment="1" applyProtection="1" quotePrefix="1">
      <alignment horizontal="center"/>
      <protection/>
    </xf>
    <xf numFmtId="0" fontId="11" fillId="0" borderId="4" xfId="25" applyNumberFormat="1" applyFont="1" applyBorder="1" applyAlignment="1" applyProtection="1" quotePrefix="1">
      <alignment horizontal="center"/>
      <protection/>
    </xf>
    <xf numFmtId="165" fontId="11" fillId="0" borderId="6" xfId="25" applyNumberFormat="1" applyFont="1" applyBorder="1" applyAlignment="1" applyProtection="1" quotePrefix="1">
      <alignment horizontal="center"/>
      <protection/>
    </xf>
    <xf numFmtId="0" fontId="11" fillId="0" borderId="6" xfId="25" applyNumberFormat="1" applyFont="1" applyBorder="1" applyAlignment="1" applyProtection="1">
      <alignment horizontal="center"/>
      <protection/>
    </xf>
    <xf numFmtId="0" fontId="11" fillId="0" borderId="4" xfId="25" applyNumberFormat="1" applyFont="1" applyBorder="1" applyAlignment="1" applyProtection="1">
      <alignment horizontal="center"/>
      <protection/>
    </xf>
    <xf numFmtId="165" fontId="11" fillId="0" borderId="6" xfId="25" applyNumberFormat="1" applyFont="1" applyBorder="1" applyAlignment="1" applyProtection="1">
      <alignment horizontal="center"/>
      <protection/>
    </xf>
    <xf numFmtId="14" fontId="11" fillId="0" borderId="6" xfId="25" applyNumberFormat="1" applyFont="1" applyBorder="1" applyAlignment="1" applyProtection="1">
      <alignment horizontal="center"/>
      <protection/>
    </xf>
    <xf numFmtId="0" fontId="11" fillId="0" borderId="1" xfId="25" applyNumberFormat="1" applyFont="1" applyBorder="1" applyAlignment="1" applyProtection="1">
      <alignment horizontal="center"/>
      <protection/>
    </xf>
    <xf numFmtId="0" fontId="11" fillId="0" borderId="2" xfId="20" applyNumberFormat="1" applyFont="1" applyBorder="1" applyAlignment="1" applyProtection="1">
      <alignment horizontal="left"/>
      <protection/>
    </xf>
    <xf numFmtId="0" fontId="11" fillId="0" borderId="1" xfId="25" applyNumberFormat="1" applyFont="1" applyBorder="1" applyAlignment="1" applyProtection="1" quotePrefix="1">
      <alignment horizontal="center"/>
      <protection/>
    </xf>
    <xf numFmtId="0" fontId="11" fillId="0" borderId="2" xfId="25" applyNumberFormat="1" applyFont="1" applyBorder="1" applyAlignment="1" applyProtection="1" quotePrefix="1">
      <alignment horizontal="center"/>
      <protection/>
    </xf>
    <xf numFmtId="1" fontId="11" fillId="0" borderId="2" xfId="25" applyNumberFormat="1" applyFont="1" applyBorder="1" applyAlignment="1" applyProtection="1" quotePrefix="1">
      <alignment horizontal="center"/>
      <protection/>
    </xf>
    <xf numFmtId="0" fontId="9" fillId="0" borderId="7" xfId="20" applyNumberFormat="1" applyFont="1" applyBorder="1" applyAlignment="1" applyProtection="1">
      <alignment horizontal="left"/>
      <protection/>
    </xf>
    <xf numFmtId="0" fontId="12" fillId="0" borderId="2" xfId="25" applyNumberFormat="1" applyFont="1" applyBorder="1" applyAlignment="1">
      <alignment horizontal="right"/>
      <protection/>
    </xf>
    <xf numFmtId="0" fontId="14" fillId="0" borderId="0" xfId="18" applyNumberFormat="1" applyFont="1" applyAlignment="1" applyProtection="1">
      <alignment horizontal="left"/>
      <protection/>
    </xf>
    <xf numFmtId="0" fontId="15" fillId="0" borderId="2" xfId="20" applyNumberFormat="1" applyFont="1" applyBorder="1" applyAlignment="1" applyProtection="1">
      <alignment horizontal="right"/>
      <protection/>
    </xf>
    <xf numFmtId="1" fontId="15" fillId="0" borderId="2" xfId="25" applyNumberFormat="1" applyFont="1" applyBorder="1" applyAlignment="1">
      <alignment horizontal="right" vertical="center"/>
      <protection/>
    </xf>
    <xf numFmtId="165" fontId="15" fillId="0" borderId="2" xfId="25" applyNumberFormat="1" applyFont="1" applyBorder="1" applyAlignment="1" applyProtection="1">
      <alignment horizontal="right" vertical="center"/>
      <protection/>
    </xf>
    <xf numFmtId="0" fontId="15" fillId="0" borderId="2" xfId="25" applyNumberFormat="1" applyFont="1" applyBorder="1" applyAlignment="1" applyProtection="1">
      <alignment horizontal="right" vertical="center"/>
      <protection/>
    </xf>
    <xf numFmtId="1" fontId="13" fillId="0" borderId="2" xfId="25" applyNumberFormat="1" applyFont="1" applyBorder="1" applyAlignment="1">
      <alignment horizontal="right" vertical="center"/>
      <protection/>
    </xf>
    <xf numFmtId="1" fontId="16" fillId="0" borderId="2" xfId="25" applyNumberFormat="1" applyFont="1" applyBorder="1" applyAlignment="1">
      <alignment horizontal="right" vertical="center"/>
      <protection/>
    </xf>
    <xf numFmtId="0" fontId="17" fillId="0" borderId="2" xfId="25" applyNumberFormat="1" applyFont="1" applyBorder="1" applyAlignment="1">
      <alignment vertical="center"/>
      <protection/>
    </xf>
    <xf numFmtId="0" fontId="17" fillId="0" borderId="2" xfId="25" applyNumberFormat="1" applyFont="1" applyBorder="1">
      <alignment/>
      <protection/>
    </xf>
    <xf numFmtId="0" fontId="19" fillId="0" borderId="7" xfId="20" applyNumberFormat="1" applyFont="1" applyBorder="1" applyAlignment="1" applyProtection="1">
      <alignment horizontal="left"/>
      <protection/>
    </xf>
    <xf numFmtId="0" fontId="20" fillId="0" borderId="2" xfId="19" applyNumberFormat="1" applyFont="1" applyBorder="1" applyAlignment="1" applyProtection="1">
      <alignment vertical="center" wrapText="1"/>
      <protection locked="0"/>
    </xf>
    <xf numFmtId="0" fontId="20" fillId="0" borderId="2" xfId="21" applyNumberFormat="1" applyFont="1" applyBorder="1" applyAlignment="1" applyProtection="1">
      <alignment vertical="center" wrapText="1"/>
      <protection locked="0"/>
    </xf>
    <xf numFmtId="0" fontId="20" fillId="0" borderId="2" xfId="25" applyNumberFormat="1" applyFont="1" applyBorder="1" applyAlignment="1">
      <alignment vertical="center"/>
      <protection/>
    </xf>
    <xf numFmtId="0" fontId="20" fillId="0" borderId="2" xfId="24" applyNumberFormat="1" applyFont="1" applyBorder="1" applyAlignment="1" applyProtection="1">
      <alignment vertical="center"/>
      <protection locked="0"/>
    </xf>
    <xf numFmtId="0" fontId="20" fillId="0" borderId="2" xfId="22" applyNumberFormat="1" applyFont="1" applyBorder="1" applyAlignment="1" applyProtection="1">
      <alignment vertical="center"/>
      <protection locked="0"/>
    </xf>
    <xf numFmtId="0" fontId="20" fillId="0" borderId="2" xfId="20" applyNumberFormat="1" applyFont="1" applyBorder="1" applyAlignment="1" applyProtection="1">
      <alignment vertical="center" wrapText="1"/>
      <protection locked="0"/>
    </xf>
    <xf numFmtId="0" fontId="20" fillId="0" borderId="2" xfId="25" applyNumberFormat="1" applyFont="1" applyBorder="1" applyAlignment="1">
      <alignment vertical="center" wrapText="1"/>
      <protection/>
    </xf>
    <xf numFmtId="0" fontId="21" fillId="0" borderId="2" xfId="20" applyNumberFormat="1" applyFont="1" applyBorder="1" applyAlignment="1" applyProtection="1">
      <alignment vertical="center" wrapText="1"/>
      <protection locked="0"/>
    </xf>
    <xf numFmtId="0" fontId="21" fillId="0" borderId="2" xfId="25" applyNumberFormat="1" applyFont="1" applyBorder="1" applyAlignment="1">
      <alignment vertical="center"/>
      <protection/>
    </xf>
    <xf numFmtId="0" fontId="21" fillId="0" borderId="2" xfId="25" applyNumberFormat="1" applyFont="1" applyBorder="1" applyAlignment="1">
      <alignment wrapText="1"/>
      <protection/>
    </xf>
    <xf numFmtId="0" fontId="20" fillId="0" borderId="2" xfId="23" applyNumberFormat="1" applyFont="1" applyBorder="1" applyAlignment="1" applyProtection="1">
      <alignment horizontal="left" wrapText="1"/>
      <protection locked="0"/>
    </xf>
    <xf numFmtId="0" fontId="20" fillId="0" borderId="2" xfId="25" applyNumberFormat="1" applyFont="1" applyBorder="1">
      <alignment/>
      <protection/>
    </xf>
    <xf numFmtId="0" fontId="21" fillId="0" borderId="2" xfId="25" applyNumberFormat="1" applyFont="1" applyBorder="1">
      <alignment/>
      <protection/>
    </xf>
    <xf numFmtId="0" fontId="19" fillId="0" borderId="2" xfId="25" applyNumberFormat="1" applyFont="1" applyBorder="1">
      <alignment/>
      <protection/>
    </xf>
    <xf numFmtId="165" fontId="18" fillId="0" borderId="2" xfId="25" applyNumberFormat="1" applyFont="1" applyBorder="1" applyAlignment="1" applyProtection="1">
      <alignment horizontal="right" vertical="center"/>
      <protection/>
    </xf>
    <xf numFmtId="0" fontId="17" fillId="0" borderId="2" xfId="25" applyNumberFormat="1" applyFont="1" applyBorder="1" applyAlignment="1" applyProtection="1">
      <alignment horizontal="right" vertical="center"/>
      <protection/>
    </xf>
    <xf numFmtId="165" fontId="17" fillId="0" borderId="2" xfId="25" applyNumberFormat="1" applyFont="1" applyBorder="1" applyAlignment="1" applyProtection="1">
      <alignment horizontal="right" vertical="center"/>
      <protection/>
    </xf>
    <xf numFmtId="0" fontId="18" fillId="0" borderId="2" xfId="25" applyNumberFormat="1" applyFont="1" applyBorder="1" applyAlignment="1" applyProtection="1" quotePrefix="1">
      <alignment horizontal="center"/>
      <protection/>
    </xf>
    <xf numFmtId="0" fontId="18" fillId="0" borderId="2" xfId="25" applyNumberFormat="1" applyFont="1" applyBorder="1" applyAlignment="1" applyProtection="1" quotePrefix="1">
      <alignment horizontal="right"/>
      <protection/>
    </xf>
    <xf numFmtId="0" fontId="17" fillId="0" borderId="2" xfId="25" applyNumberFormat="1" applyFont="1" applyBorder="1" applyAlignment="1" applyProtection="1">
      <alignment horizontal="right" vertical="center" wrapText="1"/>
      <protection/>
    </xf>
    <xf numFmtId="0" fontId="17" fillId="0" borderId="2" xfId="25" applyNumberFormat="1" applyFont="1" applyBorder="1" applyAlignment="1">
      <alignment horizontal="right" vertical="center"/>
      <protection/>
    </xf>
    <xf numFmtId="0" fontId="18" fillId="0" borderId="2" xfId="25" applyNumberFormat="1" applyFont="1" applyBorder="1" applyAlignment="1" applyProtection="1">
      <alignment horizontal="right" vertical="center"/>
      <protection/>
    </xf>
    <xf numFmtId="1" fontId="17" fillId="0" borderId="2" xfId="25" applyNumberFormat="1" applyFont="1" applyBorder="1" applyAlignment="1">
      <alignment horizontal="right" vertical="center"/>
      <protection/>
    </xf>
    <xf numFmtId="0" fontId="18" fillId="0" borderId="2" xfId="25" applyNumberFormat="1" applyFont="1" applyBorder="1" applyAlignment="1">
      <alignment horizontal="right" vertical="center"/>
      <protection/>
    </xf>
    <xf numFmtId="165" fontId="17" fillId="0" borderId="2" xfId="25" applyNumberFormat="1" applyFont="1" applyBorder="1">
      <alignment/>
      <protection/>
    </xf>
    <xf numFmtId="165" fontId="16" fillId="0" borderId="2" xfId="25" applyNumberFormat="1" applyFont="1" applyBorder="1" applyAlignment="1" applyProtection="1">
      <alignment horizontal="right" vertical="center"/>
      <protection/>
    </xf>
    <xf numFmtId="0" fontId="16" fillId="0" borderId="2" xfId="25" applyNumberFormat="1" applyFont="1" applyBorder="1" applyAlignment="1" applyProtection="1">
      <alignment horizontal="right" vertical="center"/>
      <protection/>
    </xf>
    <xf numFmtId="1" fontId="16" fillId="0" borderId="2" xfId="25" applyNumberFormat="1" applyFont="1" applyBorder="1">
      <alignment/>
      <protection/>
    </xf>
    <xf numFmtId="165" fontId="16" fillId="0" borderId="2" xfId="25" applyNumberFormat="1" applyFont="1" applyBorder="1" applyAlignment="1" applyProtection="1">
      <alignment horizontal="right"/>
      <protection/>
    </xf>
    <xf numFmtId="0" fontId="22" fillId="0" borderId="2" xfId="25" applyNumberFormat="1" applyFont="1" applyBorder="1">
      <alignment/>
      <protection/>
    </xf>
    <xf numFmtId="0" fontId="22" fillId="0" borderId="2" xfId="25" applyNumberFormat="1" applyFont="1" applyBorder="1" applyAlignment="1" applyProtection="1">
      <alignment horizontal="right" vertical="center" wrapText="1"/>
      <protection/>
    </xf>
  </cellXfs>
  <cellStyles count="16">
    <cellStyle name="Normal" xfId="0"/>
    <cellStyle name="Hyperlink" xfId="15"/>
    <cellStyle name="Currency" xfId="16"/>
    <cellStyle name="Currency [0]" xfId="17"/>
    <cellStyle name="Обычный_P_AS1" xfId="18"/>
    <cellStyle name="Обычный_P_AS13" xfId="19"/>
    <cellStyle name="Обычный_P_AS18" xfId="20"/>
    <cellStyle name="Обычный_P_AS19" xfId="21"/>
    <cellStyle name="Обычный_P_AS21" xfId="22"/>
    <cellStyle name="Обычный_P_AS39" xfId="23"/>
    <cellStyle name="Обычный_P_AS44" xfId="24"/>
    <cellStyle name="Обычный_P_AS46" xfId="25"/>
    <cellStyle name="Followed Hyperlink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6" transitionEvaluation="1">
    <pageSetUpPr fitToPage="1"/>
  </sheetPr>
  <dimension ref="A1:AY45"/>
  <sheetViews>
    <sheetView tabSelected="1" workbookViewId="0" topLeftCell="A1">
      <pane xSplit="1" ySplit="8" topLeftCell="I9" activePane="bottomRight" state="frozen"/>
      <selection pane="topLeft" activeCell="K6" sqref="K6"/>
      <selection pane="topRight" activeCell="K6" sqref="K6"/>
      <selection pane="bottomLeft" activeCell="K6" sqref="K6"/>
      <selection pane="bottomRight" activeCell="M7" sqref="M7"/>
    </sheetView>
  </sheetViews>
  <sheetFormatPr defaultColWidth="9.125" defaultRowHeight="12.75"/>
  <cols>
    <col min="1" max="1" width="81.125" style="3" customWidth="1"/>
    <col min="2" max="2" width="24.25390625" style="3" customWidth="1"/>
    <col min="3" max="3" width="21.75390625" style="3" customWidth="1"/>
    <col min="4" max="4" width="18.875" style="3" customWidth="1"/>
    <col min="5" max="5" width="19.875" style="3" customWidth="1"/>
    <col min="6" max="6" width="19.625" style="3" customWidth="1"/>
    <col min="7" max="7" width="21.125" style="8" customWidth="1"/>
    <col min="8" max="8" width="20.125" style="3" customWidth="1"/>
    <col min="9" max="9" width="25.625" style="8" customWidth="1"/>
    <col min="10" max="10" width="20.75390625" style="3" customWidth="1"/>
    <col min="11" max="11" width="19.625" style="3" customWidth="1"/>
    <col min="12" max="12" width="19.125" style="3" customWidth="1"/>
    <col min="13" max="13" width="17.25390625" style="3" customWidth="1"/>
    <col min="14" max="14" width="9.125" style="3" customWidth="1"/>
    <col min="15" max="15" width="11.875" style="3" customWidth="1"/>
    <col min="16" max="16" width="9.125" style="3" customWidth="1"/>
    <col min="17" max="42" width="12.125" style="3" customWidth="1"/>
    <col min="43" max="16384" width="9.125" style="3" customWidth="1"/>
  </cols>
  <sheetData>
    <row r="1" spans="1:7" ht="16.5">
      <c r="A1" s="46" t="s">
        <v>47</v>
      </c>
      <c r="B1" s="9"/>
      <c r="C1" s="10"/>
      <c r="D1" s="10"/>
      <c r="E1" s="10"/>
      <c r="F1" s="10"/>
      <c r="G1" s="11"/>
    </row>
    <row r="2" spans="1:7" ht="15">
      <c r="A2" s="9" t="s">
        <v>32</v>
      </c>
      <c r="B2" s="9"/>
      <c r="C2" s="10"/>
      <c r="D2" s="10"/>
      <c r="E2" s="10"/>
      <c r="F2" s="10"/>
      <c r="G2" s="11"/>
    </row>
    <row r="3" spans="1:14" ht="13.5" customHeight="1">
      <c r="A3" s="1"/>
      <c r="B3" s="1"/>
      <c r="C3" s="4" t="s">
        <v>0</v>
      </c>
      <c r="D3" s="4"/>
      <c r="E3" s="1"/>
      <c r="F3" s="1"/>
      <c r="G3" s="2"/>
      <c r="H3" s="1"/>
      <c r="I3" s="2"/>
      <c r="J3" s="1"/>
      <c r="K3" s="1"/>
      <c r="L3" s="1"/>
      <c r="M3" s="1" t="s">
        <v>1</v>
      </c>
      <c r="N3" s="12"/>
    </row>
    <row r="4" spans="1:14" ht="13.5" customHeight="1">
      <c r="A4" s="26"/>
      <c r="B4" s="28" t="s">
        <v>3</v>
      </c>
      <c r="C4" s="29" t="s">
        <v>2</v>
      </c>
      <c r="D4" s="30" t="s">
        <v>2</v>
      </c>
      <c r="E4" s="28" t="s">
        <v>3</v>
      </c>
      <c r="F4" s="30" t="s">
        <v>3</v>
      </c>
      <c r="G4" s="31" t="s">
        <v>4</v>
      </c>
      <c r="H4" s="28" t="s">
        <v>5</v>
      </c>
      <c r="I4" s="31" t="s">
        <v>6</v>
      </c>
      <c r="J4" s="30" t="s">
        <v>5</v>
      </c>
      <c r="K4" s="30" t="s">
        <v>7</v>
      </c>
      <c r="L4" s="30" t="s">
        <v>7</v>
      </c>
      <c r="M4" s="29" t="s">
        <v>8</v>
      </c>
      <c r="N4" s="13"/>
    </row>
    <row r="5" spans="1:15" ht="13.5" customHeight="1">
      <c r="A5" s="27" t="s">
        <v>27</v>
      </c>
      <c r="B5" s="32" t="s">
        <v>10</v>
      </c>
      <c r="C5" s="33" t="s">
        <v>9</v>
      </c>
      <c r="D5" s="32" t="s">
        <v>9</v>
      </c>
      <c r="E5" s="32" t="s">
        <v>10</v>
      </c>
      <c r="F5" s="35" t="s">
        <v>40</v>
      </c>
      <c r="G5" s="34" t="s">
        <v>11</v>
      </c>
      <c r="H5" s="35" t="s">
        <v>12</v>
      </c>
      <c r="I5" s="34" t="s">
        <v>11</v>
      </c>
      <c r="J5" s="35" t="s">
        <v>13</v>
      </c>
      <c r="K5" s="32" t="s">
        <v>14</v>
      </c>
      <c r="L5" s="32" t="s">
        <v>15</v>
      </c>
      <c r="M5" s="36" t="s">
        <v>16</v>
      </c>
      <c r="N5" s="13"/>
      <c r="O5" s="5"/>
    </row>
    <row r="6" spans="1:15" ht="13.5" customHeight="1">
      <c r="A6" s="27" t="s">
        <v>28</v>
      </c>
      <c r="B6" s="35" t="s">
        <v>48</v>
      </c>
      <c r="C6" s="36"/>
      <c r="D6" s="35" t="s">
        <v>48</v>
      </c>
      <c r="E6" s="35" t="s">
        <v>48</v>
      </c>
      <c r="F6" s="35" t="s">
        <v>49</v>
      </c>
      <c r="G6" s="37" t="s">
        <v>17</v>
      </c>
      <c r="H6" s="32" t="s">
        <v>0</v>
      </c>
      <c r="I6" s="35" t="s">
        <v>48</v>
      </c>
      <c r="J6" s="35" t="s">
        <v>48</v>
      </c>
      <c r="K6" s="38">
        <v>41275</v>
      </c>
      <c r="L6" s="38">
        <v>41365</v>
      </c>
      <c r="M6" s="35" t="s">
        <v>51</v>
      </c>
      <c r="N6" s="35"/>
      <c r="O6" s="5"/>
    </row>
    <row r="7" spans="1:15" ht="13.5" customHeight="1">
      <c r="A7" s="15"/>
      <c r="B7" s="39">
        <v>2012</v>
      </c>
      <c r="C7" s="39" t="s">
        <v>45</v>
      </c>
      <c r="D7" s="39" t="s">
        <v>45</v>
      </c>
      <c r="E7" s="39" t="s">
        <v>45</v>
      </c>
      <c r="F7" s="39" t="s">
        <v>45</v>
      </c>
      <c r="G7" s="34" t="s">
        <v>0</v>
      </c>
      <c r="H7" s="32" t="s">
        <v>0</v>
      </c>
      <c r="I7" s="39" t="s">
        <v>45</v>
      </c>
      <c r="J7" s="39" t="s">
        <v>45</v>
      </c>
      <c r="K7" s="32" t="s">
        <v>0</v>
      </c>
      <c r="L7" s="35"/>
      <c r="M7" s="39" t="s">
        <v>45</v>
      </c>
      <c r="N7" s="13"/>
      <c r="O7" s="5"/>
    </row>
    <row r="8" spans="1:15" ht="15.75">
      <c r="A8" s="44">
        <v>1</v>
      </c>
      <c r="B8" s="40">
        <v>2</v>
      </c>
      <c r="C8" s="41">
        <v>3</v>
      </c>
      <c r="D8" s="42">
        <v>4</v>
      </c>
      <c r="E8" s="42">
        <v>5</v>
      </c>
      <c r="F8" s="42"/>
      <c r="G8" s="43">
        <v>6</v>
      </c>
      <c r="H8" s="42">
        <v>7</v>
      </c>
      <c r="I8" s="43">
        <v>8</v>
      </c>
      <c r="J8" s="42">
        <v>9</v>
      </c>
      <c r="K8" s="42">
        <v>10</v>
      </c>
      <c r="L8" s="42">
        <v>11</v>
      </c>
      <c r="M8" s="42">
        <v>12</v>
      </c>
      <c r="N8" s="14"/>
      <c r="O8" s="5"/>
    </row>
    <row r="9" spans="1:15" ht="38.25" customHeight="1">
      <c r="A9" s="55" t="s">
        <v>42</v>
      </c>
      <c r="B9" s="47">
        <f>B10+B12+B13+B14</f>
        <v>23061</v>
      </c>
      <c r="C9" s="47">
        <f>C10+C12+C13+C14+C11</f>
        <v>113265</v>
      </c>
      <c r="D9" s="47">
        <f>D10+D12+D13+D14+D11</f>
        <v>25980</v>
      </c>
      <c r="E9" s="47">
        <f>E10+E12+E13+E14+E11</f>
        <v>24015</v>
      </c>
      <c r="F9" s="47">
        <f>F10+F12+F13+F14+F11</f>
        <v>8950</v>
      </c>
      <c r="G9" s="49">
        <f aca="true" t="shared" si="0" ref="G9:G25">E9/C9*100</f>
        <v>21.202489736458745</v>
      </c>
      <c r="H9" s="50">
        <f>E9-C9</f>
        <v>-89250</v>
      </c>
      <c r="I9" s="49">
        <f>E9/D9*100</f>
        <v>92.4364896073903</v>
      </c>
      <c r="J9" s="50">
        <f>E9-D9</f>
        <v>-1965</v>
      </c>
      <c r="K9" s="73">
        <f>K10+K12+K13+K14</f>
        <v>0</v>
      </c>
      <c r="L9" s="73">
        <f>L10+L12+L13+L14</f>
        <v>0</v>
      </c>
      <c r="M9" s="74">
        <f>M10+M12+M13+M14</f>
        <v>0</v>
      </c>
      <c r="N9" s="14"/>
      <c r="O9" s="5"/>
    </row>
    <row r="10" spans="1:13" ht="39.75" customHeight="1">
      <c r="A10" s="56" t="s">
        <v>18</v>
      </c>
      <c r="B10" s="17">
        <v>20627</v>
      </c>
      <c r="C10" s="17">
        <v>103230</v>
      </c>
      <c r="D10" s="17">
        <v>23500</v>
      </c>
      <c r="E10" s="71">
        <v>21782</v>
      </c>
      <c r="F10" s="71">
        <v>8706</v>
      </c>
      <c r="G10" s="72">
        <f t="shared" si="0"/>
        <v>21.10045529400368</v>
      </c>
      <c r="H10" s="71">
        <f aca="true" t="shared" si="1" ref="H10:H33">E10-C10</f>
        <v>-81448</v>
      </c>
      <c r="I10" s="72">
        <f aca="true" t="shared" si="2" ref="I10:I18">E10/D10*100</f>
        <v>92.68936170212766</v>
      </c>
      <c r="J10" s="71">
        <f aca="true" t="shared" si="3" ref="J10:J34">E10-D10</f>
        <v>-1718</v>
      </c>
      <c r="K10" s="71"/>
      <c r="L10" s="71"/>
      <c r="M10" s="71">
        <f>L10-K10</f>
        <v>0</v>
      </c>
    </row>
    <row r="11" spans="1:13" ht="39.75" customHeight="1">
      <c r="A11" s="56" t="s">
        <v>46</v>
      </c>
      <c r="B11" s="17">
        <v>0</v>
      </c>
      <c r="C11" s="17">
        <v>150</v>
      </c>
      <c r="D11" s="17">
        <v>80</v>
      </c>
      <c r="E11" s="71">
        <v>104</v>
      </c>
      <c r="F11" s="71">
        <v>24</v>
      </c>
      <c r="G11" s="72"/>
      <c r="H11" s="71"/>
      <c r="I11" s="72"/>
      <c r="J11" s="71"/>
      <c r="K11" s="71"/>
      <c r="L11" s="71"/>
      <c r="M11" s="71"/>
    </row>
    <row r="12" spans="1:13" ht="21" customHeight="1">
      <c r="A12" s="57" t="s">
        <v>21</v>
      </c>
      <c r="B12" s="19">
        <v>493</v>
      </c>
      <c r="C12" s="19">
        <v>2380</v>
      </c>
      <c r="D12" s="19">
        <v>500</v>
      </c>
      <c r="E12" s="75">
        <v>235</v>
      </c>
      <c r="F12" s="75">
        <v>103</v>
      </c>
      <c r="G12" s="72">
        <f t="shared" si="0"/>
        <v>9.873949579831933</v>
      </c>
      <c r="H12" s="71">
        <f t="shared" si="1"/>
        <v>-2145</v>
      </c>
      <c r="I12" s="72">
        <f t="shared" si="2"/>
        <v>47</v>
      </c>
      <c r="J12" s="71">
        <f t="shared" si="3"/>
        <v>-265</v>
      </c>
      <c r="K12" s="75"/>
      <c r="L12" s="75"/>
      <c r="M12" s="71">
        <f>L12-K12</f>
        <v>0</v>
      </c>
    </row>
    <row r="13" spans="1:13" ht="31.5" customHeight="1">
      <c r="A13" s="58" t="s">
        <v>19</v>
      </c>
      <c r="B13" s="18">
        <v>1894</v>
      </c>
      <c r="C13" s="18">
        <v>7425</v>
      </c>
      <c r="D13" s="18">
        <v>1890</v>
      </c>
      <c r="E13" s="76">
        <v>1891</v>
      </c>
      <c r="F13" s="76">
        <v>115</v>
      </c>
      <c r="G13" s="72">
        <f t="shared" si="0"/>
        <v>25.468013468013467</v>
      </c>
      <c r="H13" s="71">
        <f t="shared" si="1"/>
        <v>-5534</v>
      </c>
      <c r="I13" s="72">
        <f t="shared" si="2"/>
        <v>100.05291005291006</v>
      </c>
      <c r="J13" s="71">
        <f t="shared" si="3"/>
        <v>1</v>
      </c>
      <c r="K13" s="76"/>
      <c r="L13" s="76"/>
      <c r="M13" s="71">
        <f>L13-K13</f>
        <v>0</v>
      </c>
    </row>
    <row r="14" spans="1:13" ht="26.25" customHeight="1">
      <c r="A14" s="59" t="s">
        <v>50</v>
      </c>
      <c r="B14" s="18">
        <v>47</v>
      </c>
      <c r="C14" s="18">
        <v>80</v>
      </c>
      <c r="D14" s="18">
        <v>10</v>
      </c>
      <c r="E14" s="76">
        <v>3</v>
      </c>
      <c r="F14" s="76">
        <v>2</v>
      </c>
      <c r="G14" s="72">
        <f t="shared" si="0"/>
        <v>3.75</v>
      </c>
      <c r="H14" s="71">
        <f t="shared" si="1"/>
        <v>-77</v>
      </c>
      <c r="I14" s="72">
        <f t="shared" si="2"/>
        <v>30</v>
      </c>
      <c r="J14" s="71">
        <f t="shared" si="3"/>
        <v>-7</v>
      </c>
      <c r="K14" s="76"/>
      <c r="L14" s="76"/>
      <c r="M14" s="71">
        <f>L14-K14</f>
        <v>0</v>
      </c>
    </row>
    <row r="15" spans="1:13" ht="33.75" customHeight="1">
      <c r="A15" s="55" t="s">
        <v>41</v>
      </c>
      <c r="B15" s="48">
        <f>B16+B17+B19+B20+B21+B22</f>
        <v>2363</v>
      </c>
      <c r="C15" s="48">
        <f>C16+C17+C19+C20+C21+C22+C18</f>
        <v>12266</v>
      </c>
      <c r="D15" s="48">
        <f>D16+D17+D19+D20+D21+D22</f>
        <v>2490</v>
      </c>
      <c r="E15" s="48">
        <f>E16+E17+E19+E20+E21+E22+E18</f>
        <v>1999</v>
      </c>
      <c r="F15" s="48">
        <f>F16+F17+F19+F20+F21+F22+F18</f>
        <v>603</v>
      </c>
      <c r="G15" s="49">
        <f t="shared" si="0"/>
        <v>16.29708136311756</v>
      </c>
      <c r="H15" s="50">
        <f t="shared" si="1"/>
        <v>-10267</v>
      </c>
      <c r="I15" s="49">
        <f t="shared" si="2"/>
        <v>80.28112449799197</v>
      </c>
      <c r="J15" s="50">
        <f t="shared" si="3"/>
        <v>-491</v>
      </c>
      <c r="K15" s="48">
        <f>K16+K17+K19+K21+K22</f>
        <v>5997</v>
      </c>
      <c r="L15" s="48">
        <f>L16+L17+L19+L21+L22</f>
        <v>4754</v>
      </c>
      <c r="M15" s="50">
        <f aca="true" t="shared" si="4" ref="M15:M23">L15-K15</f>
        <v>-1243</v>
      </c>
    </row>
    <row r="16" spans="1:13" ht="33.75" customHeight="1">
      <c r="A16" s="57" t="s">
        <v>20</v>
      </c>
      <c r="B16" s="19">
        <v>500</v>
      </c>
      <c r="C16" s="19">
        <v>1250</v>
      </c>
      <c r="D16" s="19">
        <v>320</v>
      </c>
      <c r="E16" s="75">
        <v>410</v>
      </c>
      <c r="F16" s="75">
        <v>148</v>
      </c>
      <c r="G16" s="72">
        <f t="shared" si="0"/>
        <v>32.800000000000004</v>
      </c>
      <c r="H16" s="71">
        <f t="shared" si="1"/>
        <v>-840</v>
      </c>
      <c r="I16" s="72">
        <f t="shared" si="2"/>
        <v>128.125</v>
      </c>
      <c r="J16" s="71">
        <f t="shared" si="3"/>
        <v>90</v>
      </c>
      <c r="K16" s="75">
        <v>2108</v>
      </c>
      <c r="L16" s="75">
        <v>2302</v>
      </c>
      <c r="M16" s="71">
        <f t="shared" si="4"/>
        <v>194</v>
      </c>
    </row>
    <row r="17" spans="1:13" ht="30.75" customHeight="1">
      <c r="A17" s="60" t="s">
        <v>29</v>
      </c>
      <c r="B17" s="18">
        <v>854</v>
      </c>
      <c r="C17" s="18">
        <v>5400</v>
      </c>
      <c r="D17" s="18">
        <v>1350</v>
      </c>
      <c r="E17" s="76">
        <v>847</v>
      </c>
      <c r="F17" s="76">
        <v>259</v>
      </c>
      <c r="G17" s="72">
        <f t="shared" si="0"/>
        <v>15.685185185185185</v>
      </c>
      <c r="H17" s="71">
        <f t="shared" si="1"/>
        <v>-4553</v>
      </c>
      <c r="I17" s="72">
        <f t="shared" si="2"/>
        <v>62.74074074074074</v>
      </c>
      <c r="J17" s="71">
        <f t="shared" si="3"/>
        <v>-503</v>
      </c>
      <c r="K17" s="76">
        <v>1882</v>
      </c>
      <c r="L17" s="76">
        <v>2452</v>
      </c>
      <c r="M17" s="71">
        <f t="shared" si="4"/>
        <v>570</v>
      </c>
    </row>
    <row r="18" spans="1:13" ht="33" customHeight="1">
      <c r="A18" s="60" t="s">
        <v>44</v>
      </c>
      <c r="B18" s="18"/>
      <c r="C18" s="18">
        <v>600</v>
      </c>
      <c r="D18" s="18">
        <v>75</v>
      </c>
      <c r="E18" s="76">
        <v>75</v>
      </c>
      <c r="F18" s="76">
        <v>75</v>
      </c>
      <c r="G18" s="72">
        <f t="shared" si="0"/>
        <v>12.5</v>
      </c>
      <c r="H18" s="71">
        <f t="shared" si="1"/>
        <v>-525</v>
      </c>
      <c r="I18" s="72">
        <f t="shared" si="2"/>
        <v>100</v>
      </c>
      <c r="J18" s="71">
        <f t="shared" si="3"/>
        <v>0</v>
      </c>
      <c r="K18" s="76"/>
      <c r="L18" s="76"/>
      <c r="M18" s="71"/>
    </row>
    <row r="19" spans="1:13" ht="41.25" customHeight="1">
      <c r="A19" s="61" t="s">
        <v>30</v>
      </c>
      <c r="B19" s="18">
        <v>11</v>
      </c>
      <c r="C19" s="18">
        <v>1920</v>
      </c>
      <c r="D19" s="18">
        <v>70</v>
      </c>
      <c r="E19" s="76">
        <v>67</v>
      </c>
      <c r="F19" s="76">
        <v>38</v>
      </c>
      <c r="G19" s="72">
        <f t="shared" si="0"/>
        <v>3.4895833333333335</v>
      </c>
      <c r="H19" s="71">
        <f t="shared" si="1"/>
        <v>-1853</v>
      </c>
      <c r="I19" s="72">
        <f aca="true" t="shared" si="5" ref="I19:I32">E19/D19*100</f>
        <v>95.71428571428572</v>
      </c>
      <c r="J19" s="71">
        <f t="shared" si="3"/>
        <v>-3</v>
      </c>
      <c r="K19" s="76"/>
      <c r="L19" s="76"/>
      <c r="M19" s="71">
        <f t="shared" si="4"/>
        <v>0</v>
      </c>
    </row>
    <row r="20" spans="1:13" ht="24.75" customHeight="1">
      <c r="A20" s="61" t="s">
        <v>23</v>
      </c>
      <c r="B20" s="20">
        <v>395</v>
      </c>
      <c r="C20" s="18">
        <v>1996</v>
      </c>
      <c r="D20" s="18">
        <v>450</v>
      </c>
      <c r="E20" s="78">
        <v>304</v>
      </c>
      <c r="F20" s="78">
        <v>96</v>
      </c>
      <c r="G20" s="72">
        <f t="shared" si="0"/>
        <v>15.230460921843688</v>
      </c>
      <c r="H20" s="71">
        <f>E20-C20</f>
        <v>-1692</v>
      </c>
      <c r="I20" s="72">
        <f t="shared" si="5"/>
        <v>67.55555555555556</v>
      </c>
      <c r="J20" s="71">
        <f t="shared" si="3"/>
        <v>-146</v>
      </c>
      <c r="K20" s="76"/>
      <c r="L20" s="76"/>
      <c r="M20" s="71">
        <f t="shared" si="4"/>
        <v>0</v>
      </c>
    </row>
    <row r="21" spans="1:51" ht="36.75" customHeight="1">
      <c r="A21" s="62" t="s">
        <v>22</v>
      </c>
      <c r="B21" s="18">
        <v>121</v>
      </c>
      <c r="C21" s="18">
        <v>800</v>
      </c>
      <c r="D21" s="18">
        <v>200</v>
      </c>
      <c r="E21" s="76">
        <v>118</v>
      </c>
      <c r="F21" s="76">
        <v>0</v>
      </c>
      <c r="G21" s="72">
        <f t="shared" si="0"/>
        <v>14.75</v>
      </c>
      <c r="H21" s="71">
        <f t="shared" si="1"/>
        <v>-682</v>
      </c>
      <c r="I21" s="72">
        <f t="shared" si="5"/>
        <v>59</v>
      </c>
      <c r="J21" s="71">
        <f t="shared" si="3"/>
        <v>-82</v>
      </c>
      <c r="K21" s="76">
        <v>2007</v>
      </c>
      <c r="L21" s="76">
        <v>0</v>
      </c>
      <c r="M21" s="71">
        <f t="shared" si="4"/>
        <v>-2007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</row>
    <row r="22" spans="1:51" ht="33.75" customHeight="1">
      <c r="A22" s="62" t="s">
        <v>34</v>
      </c>
      <c r="B22" s="20">
        <v>482</v>
      </c>
      <c r="C22" s="20">
        <v>300</v>
      </c>
      <c r="D22" s="20">
        <v>100</v>
      </c>
      <c r="E22" s="78">
        <v>178</v>
      </c>
      <c r="F22" s="78">
        <v>-13</v>
      </c>
      <c r="G22" s="72">
        <f t="shared" si="0"/>
        <v>59.333333333333336</v>
      </c>
      <c r="H22" s="71">
        <f t="shared" si="1"/>
        <v>-122</v>
      </c>
      <c r="I22" s="72">
        <f t="shared" si="5"/>
        <v>178</v>
      </c>
      <c r="J22" s="71">
        <f t="shared" si="3"/>
        <v>78</v>
      </c>
      <c r="K22" s="76"/>
      <c r="L22" s="76"/>
      <c r="M22" s="71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</row>
    <row r="23" spans="1:13" s="7" customFormat="1" ht="33.75" customHeight="1">
      <c r="A23" s="63" t="s">
        <v>35</v>
      </c>
      <c r="B23" s="21">
        <v>3039</v>
      </c>
      <c r="C23" s="51">
        <v>9000</v>
      </c>
      <c r="D23" s="51">
        <v>2500</v>
      </c>
      <c r="E23" s="79">
        <v>3020</v>
      </c>
      <c r="F23" s="79">
        <v>1109</v>
      </c>
      <c r="G23" s="70">
        <f t="shared" si="0"/>
        <v>33.55555555555556</v>
      </c>
      <c r="H23" s="77">
        <f t="shared" si="1"/>
        <v>-5980</v>
      </c>
      <c r="I23" s="70">
        <f t="shared" si="5"/>
        <v>120.8</v>
      </c>
      <c r="J23" s="77">
        <f t="shared" si="3"/>
        <v>520</v>
      </c>
      <c r="K23" s="79"/>
      <c r="L23" s="79"/>
      <c r="M23" s="77">
        <f t="shared" si="4"/>
        <v>0</v>
      </c>
    </row>
    <row r="24" spans="1:13" ht="30.75" customHeight="1">
      <c r="A24" s="64" t="s">
        <v>43</v>
      </c>
      <c r="B24" s="52">
        <f>B9+B15+B23</f>
        <v>28463</v>
      </c>
      <c r="C24" s="52">
        <f>C9+C15+C23</f>
        <v>134531</v>
      </c>
      <c r="D24" s="52">
        <f>D9+D15+D23</f>
        <v>30970</v>
      </c>
      <c r="E24" s="52">
        <f>E9+E15+E23</f>
        <v>29034</v>
      </c>
      <c r="F24" s="52">
        <f>F9+F15+F23</f>
        <v>10662</v>
      </c>
      <c r="G24" s="81">
        <f t="shared" si="0"/>
        <v>21.581642892716175</v>
      </c>
      <c r="H24" s="82">
        <f t="shared" si="1"/>
        <v>-105497</v>
      </c>
      <c r="I24" s="81">
        <f t="shared" si="5"/>
        <v>93.74878915079108</v>
      </c>
      <c r="J24" s="82">
        <f t="shared" si="3"/>
        <v>-1936</v>
      </c>
      <c r="K24" s="52">
        <f>K9+K15+K23</f>
        <v>5997</v>
      </c>
      <c r="L24" s="52">
        <f>L9+L15+L23</f>
        <v>4754</v>
      </c>
      <c r="M24" s="52">
        <f>M9+M15+M23</f>
        <v>-1243</v>
      </c>
    </row>
    <row r="25" spans="1:13" ht="29.25" customHeight="1">
      <c r="A25" s="65" t="s">
        <v>24</v>
      </c>
      <c r="B25" s="21">
        <f>B26+B27+B28+B29+B30+B32</f>
        <v>55186</v>
      </c>
      <c r="C25" s="21">
        <f>C26+C27+C28+C29+C30+C32</f>
        <v>316554</v>
      </c>
      <c r="D25" s="21">
        <f>D26+D27+D28+D29+D30+D32</f>
        <v>74525</v>
      </c>
      <c r="E25" s="21">
        <f>E26+E27+E28+E29+E30+E32</f>
        <v>74525</v>
      </c>
      <c r="F25" s="21">
        <f>F26+F27+F28+F29+F30+F32</f>
        <v>15511</v>
      </c>
      <c r="G25" s="22">
        <f t="shared" si="0"/>
        <v>23.542586730857927</v>
      </c>
      <c r="H25" s="23">
        <f>E25-C25</f>
        <v>-242029</v>
      </c>
      <c r="I25" s="22">
        <f t="shared" si="5"/>
        <v>100</v>
      </c>
      <c r="J25" s="71">
        <f t="shared" si="3"/>
        <v>0</v>
      </c>
      <c r="K25" s="21">
        <v>0</v>
      </c>
      <c r="L25" s="21">
        <v>0</v>
      </c>
      <c r="M25" s="23">
        <v>0</v>
      </c>
    </row>
    <row r="26" spans="1:13" ht="33" customHeight="1">
      <c r="A26" s="66" t="s">
        <v>25</v>
      </c>
      <c r="B26" s="86">
        <v>6108</v>
      </c>
      <c r="C26" s="45">
        <v>14250</v>
      </c>
      <c r="D26" s="75">
        <v>3564</v>
      </c>
      <c r="E26" s="75">
        <v>3564</v>
      </c>
      <c r="F26" s="75">
        <v>1188</v>
      </c>
      <c r="G26" s="72">
        <f>E26/C26*100</f>
        <v>25.010526315789473</v>
      </c>
      <c r="H26" s="71">
        <f t="shared" si="1"/>
        <v>-10686</v>
      </c>
      <c r="I26" s="72">
        <f t="shared" si="5"/>
        <v>100</v>
      </c>
      <c r="J26" s="71">
        <f t="shared" si="3"/>
        <v>0</v>
      </c>
      <c r="K26" s="76"/>
      <c r="L26" s="76"/>
      <c r="M26" s="76"/>
    </row>
    <row r="27" spans="1:51" ht="23.25" customHeight="1">
      <c r="A27" s="67" t="s">
        <v>31</v>
      </c>
      <c r="B27" s="85">
        <v>47198</v>
      </c>
      <c r="C27" s="19">
        <v>205603</v>
      </c>
      <c r="D27" s="54">
        <v>55713</v>
      </c>
      <c r="E27" s="54">
        <v>55713</v>
      </c>
      <c r="F27" s="54">
        <v>16597</v>
      </c>
      <c r="G27" s="72">
        <f>E27/C27*100</f>
        <v>27.097367256314353</v>
      </c>
      <c r="H27" s="71">
        <f t="shared" si="1"/>
        <v>-149890</v>
      </c>
      <c r="I27" s="72">
        <f t="shared" si="5"/>
        <v>100</v>
      </c>
      <c r="J27" s="71">
        <f t="shared" si="3"/>
        <v>0</v>
      </c>
      <c r="K27" s="75"/>
      <c r="L27" s="75"/>
      <c r="M27" s="7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1:13" ht="21.75" customHeight="1">
      <c r="A28" s="67" t="s">
        <v>38</v>
      </c>
      <c r="B28" s="85">
        <v>92</v>
      </c>
      <c r="C28" s="24">
        <v>1300</v>
      </c>
      <c r="D28" s="54">
        <v>51</v>
      </c>
      <c r="E28" s="54">
        <v>51</v>
      </c>
      <c r="F28" s="54">
        <v>51</v>
      </c>
      <c r="G28" s="72">
        <f>E28/C28*100</f>
        <v>3.923076923076923</v>
      </c>
      <c r="H28" s="71">
        <f t="shared" si="1"/>
        <v>-1249</v>
      </c>
      <c r="I28" s="72">
        <f t="shared" si="5"/>
        <v>100</v>
      </c>
      <c r="J28" s="71">
        <f t="shared" si="3"/>
        <v>0</v>
      </c>
      <c r="K28" s="54"/>
      <c r="L28" s="54"/>
      <c r="M28" s="54"/>
    </row>
    <row r="29" spans="1:13" ht="33" customHeight="1">
      <c r="A29" s="68" t="s">
        <v>36</v>
      </c>
      <c r="B29" s="85">
        <v>-879</v>
      </c>
      <c r="C29" s="24">
        <v>-5280</v>
      </c>
      <c r="D29" s="54">
        <v>54</v>
      </c>
      <c r="E29" s="54">
        <v>54</v>
      </c>
      <c r="F29" s="54">
        <v>27</v>
      </c>
      <c r="G29" s="72">
        <f>E29/C29*100</f>
        <v>-1.0227272727272727</v>
      </c>
      <c r="H29" s="71">
        <f t="shared" si="1"/>
        <v>5334</v>
      </c>
      <c r="I29" s="72">
        <f t="shared" si="5"/>
        <v>100</v>
      </c>
      <c r="J29" s="71">
        <f t="shared" si="3"/>
        <v>0</v>
      </c>
      <c r="K29" s="54"/>
      <c r="L29" s="54"/>
      <c r="M29" s="54"/>
    </row>
    <row r="30" spans="1:13" ht="33" customHeight="1">
      <c r="A30" s="68" t="s">
        <v>39</v>
      </c>
      <c r="B30" s="85">
        <v>4067</v>
      </c>
      <c r="C30" s="24">
        <v>100681</v>
      </c>
      <c r="D30" s="54">
        <v>20423</v>
      </c>
      <c r="E30" s="54">
        <v>20423</v>
      </c>
      <c r="F30" s="54">
        <v>2770</v>
      </c>
      <c r="G30" s="72">
        <f>E30/C30*100</f>
        <v>20.28486010270061</v>
      </c>
      <c r="H30" s="71">
        <f t="shared" si="1"/>
        <v>-80258</v>
      </c>
      <c r="I30" s="72">
        <f t="shared" si="5"/>
        <v>100</v>
      </c>
      <c r="J30" s="71">
        <f t="shared" si="3"/>
        <v>0</v>
      </c>
      <c r="K30" s="54"/>
      <c r="L30" s="54"/>
      <c r="M30" s="54"/>
    </row>
    <row r="31" spans="1:13" ht="12" customHeight="1" hidden="1">
      <c r="A31" s="65" t="s">
        <v>39</v>
      </c>
      <c r="B31" s="85"/>
      <c r="C31" s="24"/>
      <c r="D31" s="54"/>
      <c r="E31" s="54"/>
      <c r="F31" s="54"/>
      <c r="G31" s="72" t="e">
        <f>E31/C31</f>
        <v>#DIV/0!</v>
      </c>
      <c r="H31" s="71">
        <f t="shared" si="1"/>
        <v>0</v>
      </c>
      <c r="I31" s="76" t="e">
        <f t="shared" si="5"/>
        <v>#DIV/0!</v>
      </c>
      <c r="J31" s="71">
        <f t="shared" si="3"/>
        <v>0</v>
      </c>
      <c r="K31" s="54"/>
      <c r="L31" s="54"/>
      <c r="M31" s="54"/>
    </row>
    <row r="32" spans="1:13" ht="24" customHeight="1">
      <c r="A32" s="65" t="s">
        <v>37</v>
      </c>
      <c r="B32" s="85">
        <v>-1400</v>
      </c>
      <c r="C32" s="24"/>
      <c r="D32" s="54">
        <v>-5280</v>
      </c>
      <c r="E32" s="54">
        <v>-5280</v>
      </c>
      <c r="F32" s="54">
        <v>-5122</v>
      </c>
      <c r="G32" s="72"/>
      <c r="H32" s="71">
        <f t="shared" si="1"/>
        <v>-5280</v>
      </c>
      <c r="I32" s="72">
        <f t="shared" si="5"/>
        <v>100</v>
      </c>
      <c r="J32" s="71">
        <f t="shared" si="3"/>
        <v>0</v>
      </c>
      <c r="K32" s="54"/>
      <c r="L32" s="54"/>
      <c r="M32" s="54"/>
    </row>
    <row r="33" spans="1:13" ht="2.25" customHeight="1" hidden="1">
      <c r="A33" s="68" t="s">
        <v>26</v>
      </c>
      <c r="B33" s="53"/>
      <c r="C33" s="24"/>
      <c r="D33" s="25"/>
      <c r="E33" s="53"/>
      <c r="F33" s="53"/>
      <c r="G33" s="72" t="e">
        <f>E33/C33</f>
        <v>#DIV/0!</v>
      </c>
      <c r="H33" s="71">
        <f t="shared" si="1"/>
        <v>0</v>
      </c>
      <c r="I33" s="80"/>
      <c r="J33" s="71">
        <f t="shared" si="3"/>
        <v>0</v>
      </c>
      <c r="K33" s="54"/>
      <c r="L33" s="54"/>
      <c r="M33" s="54"/>
    </row>
    <row r="34" spans="1:13" ht="27.75" customHeight="1">
      <c r="A34" s="69" t="s">
        <v>26</v>
      </c>
      <c r="B34" s="83">
        <f>B24+B25</f>
        <v>83649</v>
      </c>
      <c r="C34" s="83">
        <f>C24+C25</f>
        <v>451085</v>
      </c>
      <c r="D34" s="83">
        <f>D24+D25</f>
        <v>105495</v>
      </c>
      <c r="E34" s="83">
        <f>E24+E25</f>
        <v>103559</v>
      </c>
      <c r="F34" s="83">
        <f>F24+F25</f>
        <v>26173</v>
      </c>
      <c r="G34" s="84">
        <f>E34/C34*100</f>
        <v>22.957757407140562</v>
      </c>
      <c r="H34" s="82">
        <f>E34-C34</f>
        <v>-347526</v>
      </c>
      <c r="I34" s="81">
        <f>E34/D34*100</f>
        <v>98.16484193563676</v>
      </c>
      <c r="J34" s="82">
        <f t="shared" si="3"/>
        <v>-1936</v>
      </c>
      <c r="K34" s="83">
        <f>K24+K25</f>
        <v>5997</v>
      </c>
      <c r="L34" s="83">
        <f>L24+L25</f>
        <v>4754</v>
      </c>
      <c r="M34" s="83">
        <f>M24+M25</f>
        <v>-1243</v>
      </c>
    </row>
    <row r="35" spans="1:13" ht="15">
      <c r="A35" s="16" t="s">
        <v>33</v>
      </c>
      <c r="B35" s="1"/>
      <c r="C35" s="1"/>
      <c r="D35" s="1"/>
      <c r="E35" s="1"/>
      <c r="F35" s="1"/>
      <c r="G35" s="2"/>
      <c r="H35" s="1"/>
      <c r="I35" s="2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/>
      <c r="G36" s="2"/>
      <c r="H36" s="1"/>
      <c r="I36" s="2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2"/>
      <c r="H37" s="1"/>
      <c r="I37" s="2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2"/>
      <c r="H38" s="1"/>
      <c r="I38" s="2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2"/>
      <c r="H39" s="1"/>
      <c r="I39" s="2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2"/>
      <c r="H40" s="1"/>
      <c r="I40" s="2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2"/>
      <c r="H41" s="1"/>
      <c r="I41" s="2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2"/>
      <c r="H42" s="1"/>
      <c r="I42" s="2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2"/>
      <c r="H43" s="1"/>
      <c r="I43" s="2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2"/>
      <c r="H44" s="1"/>
      <c r="I44" s="2"/>
      <c r="J44" s="1"/>
      <c r="K44" s="1"/>
      <c r="L44" s="1"/>
      <c r="M44" s="1"/>
    </row>
    <row r="45" spans="2:13" ht="15">
      <c r="B45" s="1"/>
      <c r="C45" s="1"/>
      <c r="D45" s="1"/>
      <c r="E45" s="1"/>
      <c r="F45" s="1"/>
      <c r="G45" s="2"/>
      <c r="H45" s="1"/>
      <c r="I45" s="2"/>
      <c r="J45" s="1"/>
      <c r="K45" s="1"/>
      <c r="L45" s="1"/>
      <c r="M45" s="1"/>
    </row>
  </sheetData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nalog</dc:creator>
  <cp:keywords/>
  <dc:description/>
  <cp:lastModifiedBy>Admin</cp:lastModifiedBy>
  <cp:lastPrinted>2013-03-22T12:25:55Z</cp:lastPrinted>
  <dcterms:created xsi:type="dcterms:W3CDTF">2004-11-16T08:56:13Z</dcterms:created>
  <dcterms:modified xsi:type="dcterms:W3CDTF">2013-04-04T12:06:09Z</dcterms:modified>
  <cp:category/>
  <cp:version/>
  <cp:contentType/>
  <cp:contentStatus/>
</cp:coreProperties>
</file>