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<sst xmlns="http://schemas.openxmlformats.org/spreadsheetml/2006/main" count="18" uniqueCount="13">
  <si>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Выборы депутатов Законодательного Собрания Республики Карелия седьмого созыва</t>
  </si>
  <si>
    <t>Западно-Карельский (№ 13)</t>
  </si>
  <si>
    <t>В тыс. руб.</t>
  </si>
  <si>
    <t>1</t>
  </si>
  <si>
    <t>1.</t>
  </si>
  <si>
    <t/>
  </si>
  <si>
    <t>2.</t>
  </si>
  <si>
    <t>3.</t>
  </si>
  <si>
    <t>4.</t>
  </si>
  <si>
    <t>16.08.2021</t>
  </si>
  <si>
    <t>17.08.2021</t>
  </si>
  <si>
    <t>По состоянию на 22.08.2021</t>
  </si>
  <si>
    <t>Сведения о поступлении средств в избирательные фонды кандидатов и расходовании этих средств (на основании данных, предоставленных филиалами ПАО Сбербанк)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</si>
</sst>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8.00390625" style="0" customWidth="1"/>
    <col min="2" max="4" width="15.140625" style="0" customWidth="1"/>
    <col min="5" max="5" width="14.7109375" style="0" customWidth="1"/>
    <col min="6" max="6" width="15.140625" style="0" customWidth="1"/>
    <col min="7" max="7" width="7.8515625" style="0" customWidth="1"/>
    <col min="8" max="8" width="15.140625" style="0" customWidth="1"/>
    <col min="9" max="9" width="12.7109375" style="0" customWidth="1"/>
    <col min="10" max="10" width="15.140625" style="0" customWidth="1"/>
    <col min="11" max="11" width="12.28125" style="0" customWidth="1"/>
    <col min="12" max="12" width="15.140625" style="0" customWidth="1"/>
    <col min="13" max="13" width="20.8515625" style="0" customWidth="1"/>
    <col min="14" max="14" width="8.8515625" style="0" customWidth="1"/>
  </cols>
  <sheetData>
    <row r="1" ht="14.25" customHeight="1">
      <c r="M1" s="1"/>
    </row>
    <row r="2" spans="1:13" ht="15.7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15">
      <c r="M5" s="3" t="s">
        <v>11</v>
      </c>
    </row>
    <row r="6" ht="15">
      <c r="M6" s="3" t="s">
        <v>2</v>
      </c>
    </row>
    <row r="7" spans="1:13" ht="24" customHeight="1">
      <c r="A7" s="16" t="str">
        <f>"№
п/п"</f>
        <v>№
п/п</v>
      </c>
      <c r="B7" s="16" t="str">
        <f>"Фамилия, имя, отчество кандидата"</f>
        <v>Фамилия, имя, отчество кандидата</v>
      </c>
      <c r="C7" s="19" t="str">
        <f>"Поступило средств"</f>
        <v>Поступило средств</v>
      </c>
      <c r="D7" s="20"/>
      <c r="E7" s="20"/>
      <c r="F7" s="20"/>
      <c r="G7" s="21"/>
      <c r="H7" s="19" t="str">
        <f>"Израсходовано средств"</f>
        <v>Израсходовано средств</v>
      </c>
      <c r="I7" s="20"/>
      <c r="J7" s="20"/>
      <c r="K7" s="21"/>
      <c r="L7" s="19" t="str">
        <f>"Возвращено средств"</f>
        <v>Возвращено средств</v>
      </c>
      <c r="M7" s="21"/>
    </row>
    <row r="8" spans="1:14" ht="49.5" customHeight="1">
      <c r="A8" s="17"/>
      <c r="B8" s="17"/>
      <c r="C8" s="16" t="str">
        <f>"всего"</f>
        <v>всего</v>
      </c>
      <c r="D8" s="19" t="str">
        <f>"из них"</f>
        <v>из них</v>
      </c>
      <c r="E8" s="20"/>
      <c r="F8" s="20"/>
      <c r="G8" s="21"/>
      <c r="H8" s="16" t="str">
        <f>"всего"</f>
        <v>всего</v>
      </c>
      <c r="I8" s="1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0"/>
      <c r="K8" s="21"/>
      <c r="L8" s="16" t="str">
        <f>"сумма, тыс. руб."</f>
        <v>сумма, тыс. руб.</v>
      </c>
      <c r="M8" s="16" t="str">
        <f>"основание возврата"</f>
        <v>основание возврата</v>
      </c>
      <c r="N8" s="2"/>
    </row>
    <row r="9" spans="1:14" ht="69.75" customHeight="1">
      <c r="A9" s="17"/>
      <c r="B9" s="17"/>
      <c r="C9" s="17"/>
      <c r="D9" s="1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1"/>
      <c r="F9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1"/>
      <c r="H9" s="17"/>
      <c r="I9" s="16" t="str">
        <f>"дата операции"</f>
        <v>дата операции</v>
      </c>
      <c r="J9" s="16" t="str">
        <f>"сумма, тыс. руб."</f>
        <v>сумма, тыс. руб.</v>
      </c>
      <c r="K9" s="16" t="str">
        <f>"назначение платежа"</f>
        <v>назначение платежа</v>
      </c>
      <c r="L9" s="17"/>
      <c r="M9" s="17"/>
      <c r="N9" s="2"/>
    </row>
    <row r="10" spans="1:14" ht="57" customHeight="1">
      <c r="A10" s="18"/>
      <c r="B10" s="18"/>
      <c r="C10" s="18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18"/>
      <c r="I10" s="18"/>
      <c r="J10" s="18"/>
      <c r="K10" s="18"/>
      <c r="L10" s="18"/>
      <c r="M10" s="18"/>
      <c r="N10" s="2"/>
    </row>
    <row r="11" spans="1:14" ht="15">
      <c r="A11" s="6" t="s">
        <v>3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2.75" customHeight="1">
      <c r="A12" s="7" t="s">
        <v>4</v>
      </c>
      <c r="B12" s="8" t="str">
        <f>"Логинова Светлана Васильевна"</f>
        <v>Логинова Светлана Васильевна</v>
      </c>
      <c r="C12" s="9">
        <v>28</v>
      </c>
      <c r="D12" s="9"/>
      <c r="E12" s="8">
        <f>""</f>
      </c>
      <c r="F12" s="9"/>
      <c r="G12" s="10"/>
      <c r="H12" s="9">
        <v>28</v>
      </c>
      <c r="I12" s="11"/>
      <c r="J12" s="9"/>
      <c r="K12" s="8">
        <f>""</f>
      </c>
      <c r="L12" s="9"/>
      <c r="M12" s="8">
        <f>""</f>
      </c>
      <c r="N12" s="5"/>
    </row>
    <row r="13" spans="1:14" ht="28.5" customHeight="1">
      <c r="A13" s="6" t="s">
        <v>5</v>
      </c>
      <c r="B13" s="12" t="str">
        <f>"Итого по кандидату"</f>
        <v>Итого по кандидату</v>
      </c>
      <c r="C13" s="13">
        <v>28</v>
      </c>
      <c r="D13" s="13">
        <v>0</v>
      </c>
      <c r="E13" s="12">
        <f>""</f>
      </c>
      <c r="F13" s="13">
        <v>0</v>
      </c>
      <c r="G13" s="14"/>
      <c r="H13" s="13">
        <v>28</v>
      </c>
      <c r="I13" s="15"/>
      <c r="J13" s="13">
        <v>0</v>
      </c>
      <c r="K13" s="12">
        <f>""</f>
      </c>
      <c r="L13" s="13">
        <v>0</v>
      </c>
      <c r="M13" s="12">
        <f>""</f>
      </c>
      <c r="N13" s="5"/>
    </row>
    <row r="14" spans="1:14" ht="42.75" customHeight="1">
      <c r="A14" s="7" t="s">
        <v>6</v>
      </c>
      <c r="B14" s="8" t="str">
        <f>"Мазуровский Андрей Афанасьевич"</f>
        <v>Мазуровский Андрей Афанасьевич</v>
      </c>
      <c r="C14" s="9">
        <v>200</v>
      </c>
      <c r="D14" s="9"/>
      <c r="E14" s="8">
        <f>""</f>
      </c>
      <c r="F14" s="9"/>
      <c r="G14" s="10"/>
      <c r="H14" s="9">
        <v>123.54</v>
      </c>
      <c r="I14" s="11"/>
      <c r="J14" s="9"/>
      <c r="K14" s="8">
        <f>""</f>
      </c>
      <c r="L14" s="9"/>
      <c r="M14" s="8">
        <f>""</f>
      </c>
      <c r="N14" s="5"/>
    </row>
    <row r="15" spans="1:14" ht="28.5" customHeight="1">
      <c r="A15" s="6" t="s">
        <v>5</v>
      </c>
      <c r="B15" s="12" t="str">
        <f>"Итого по кандидату"</f>
        <v>Итого по кандидату</v>
      </c>
      <c r="C15" s="13">
        <v>200</v>
      </c>
      <c r="D15" s="13">
        <v>0</v>
      </c>
      <c r="E15" s="12">
        <f>""</f>
      </c>
      <c r="F15" s="13">
        <v>0</v>
      </c>
      <c r="G15" s="14"/>
      <c r="H15" s="13">
        <v>123.54</v>
      </c>
      <c r="I15" s="15"/>
      <c r="J15" s="13">
        <v>0</v>
      </c>
      <c r="K15" s="12">
        <f>""</f>
      </c>
      <c r="L15" s="13">
        <v>0</v>
      </c>
      <c r="M15" s="12">
        <f>""</f>
      </c>
      <c r="N15" s="5"/>
    </row>
    <row r="16" spans="1:14" ht="42.75" customHeight="1">
      <c r="A16" s="7" t="s">
        <v>7</v>
      </c>
      <c r="B16" s="8" t="str">
        <f>"Румянцев Александр Юрьевич"</f>
        <v>Румянцев Александр Юрьевич</v>
      </c>
      <c r="C16" s="9">
        <v>46.2</v>
      </c>
      <c r="D16" s="9"/>
      <c r="E16" s="8">
        <f>""</f>
      </c>
      <c r="F16" s="9"/>
      <c r="G16" s="10"/>
      <c r="H16" s="9">
        <v>34</v>
      </c>
      <c r="I16" s="11"/>
      <c r="J16" s="9"/>
      <c r="K16" s="8">
        <f>""</f>
      </c>
      <c r="L16" s="9"/>
      <c r="M16" s="8">
        <f>""</f>
      </c>
      <c r="N16" s="5"/>
    </row>
    <row r="17" spans="1:14" ht="28.5" customHeight="1">
      <c r="A17" s="6" t="s">
        <v>5</v>
      </c>
      <c r="B17" s="12" t="str">
        <f>"Итого по кандидату"</f>
        <v>Итого по кандидату</v>
      </c>
      <c r="C17" s="13">
        <v>46.2</v>
      </c>
      <c r="D17" s="13">
        <v>0</v>
      </c>
      <c r="E17" s="12">
        <f>""</f>
      </c>
      <c r="F17" s="13">
        <v>0</v>
      </c>
      <c r="G17" s="14"/>
      <c r="H17" s="13">
        <v>34</v>
      </c>
      <c r="I17" s="15"/>
      <c r="J17" s="13">
        <v>0</v>
      </c>
      <c r="K17" s="12">
        <f>""</f>
      </c>
      <c r="L17" s="13">
        <v>0</v>
      </c>
      <c r="M17" s="12">
        <f>""</f>
      </c>
      <c r="N17" s="5"/>
    </row>
    <row r="18" spans="1:14" ht="168" customHeight="1">
      <c r="A18" s="7" t="s">
        <v>8</v>
      </c>
      <c r="B18" s="8" t="str">
        <f>"Тишкова Татьяна Васильевна"</f>
        <v>Тишкова Татьяна Васильевна</v>
      </c>
      <c r="C18" s="9"/>
      <c r="D18" s="9">
        <v>100</v>
      </c>
      <c r="E18" s="8" t="str">
        <f>"Карельский Фонд Поддержки регионального сотрудничества и развития"</f>
        <v>Карельский Фонд Поддержки регионального сотрудничества и развития</v>
      </c>
      <c r="F18" s="9"/>
      <c r="G18" s="10"/>
      <c r="H18" s="9"/>
      <c r="I18" s="11" t="s">
        <v>9</v>
      </c>
      <c r="J18" s="9">
        <v>639</v>
      </c>
      <c r="K18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8" s="9"/>
      <c r="M18" s="8">
        <f>""</f>
      </c>
      <c r="N18" s="5"/>
    </row>
    <row r="19" spans="1:14" ht="162.75" customHeight="1">
      <c r="A19" s="7" t="s">
        <v>5</v>
      </c>
      <c r="B19" s="8">
        <f>""</f>
      </c>
      <c r="C19" s="9"/>
      <c r="D19" s="9"/>
      <c r="E19" s="8">
        <f>""</f>
      </c>
      <c r="F19" s="9"/>
      <c r="G19" s="10"/>
      <c r="H19" s="9"/>
      <c r="I19" s="11" t="s">
        <v>10</v>
      </c>
      <c r="J19" s="9">
        <v>240.94</v>
      </c>
      <c r="K19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9" s="9"/>
      <c r="M19" s="8">
        <f>""</f>
      </c>
      <c r="N19" s="2"/>
    </row>
    <row r="20" spans="1:14" ht="28.5" customHeight="1">
      <c r="A20" s="6" t="s">
        <v>5</v>
      </c>
      <c r="B20" s="12" t="str">
        <f>"Итого по кандидату"</f>
        <v>Итого по кандидату</v>
      </c>
      <c r="C20" s="13">
        <v>2900</v>
      </c>
      <c r="D20" s="13">
        <v>100</v>
      </c>
      <c r="E20" s="12">
        <f>""</f>
      </c>
      <c r="F20" s="13">
        <v>0</v>
      </c>
      <c r="G20" s="14"/>
      <c r="H20" s="13">
        <v>1234.03</v>
      </c>
      <c r="I20" s="15"/>
      <c r="J20" s="13">
        <v>879.94</v>
      </c>
      <c r="K20" s="12">
        <f>""</f>
      </c>
      <c r="L20" s="13">
        <v>0</v>
      </c>
      <c r="M20" s="12">
        <f>""</f>
      </c>
      <c r="N20" s="2"/>
    </row>
    <row r="21" spans="1:14" ht="15">
      <c r="A21" s="6" t="s">
        <v>5</v>
      </c>
      <c r="B21" s="12" t="str">
        <f>"Итого"</f>
        <v>Итого</v>
      </c>
      <c r="C21" s="13">
        <v>3174.2</v>
      </c>
      <c r="D21" s="13">
        <v>100</v>
      </c>
      <c r="E21" s="12">
        <f>""</f>
      </c>
      <c r="F21" s="13">
        <v>0</v>
      </c>
      <c r="G21" s="14">
        <v>0</v>
      </c>
      <c r="H21" s="13">
        <v>1419.57</v>
      </c>
      <c r="I21" s="15"/>
      <c r="J21" s="13">
        <v>879.94</v>
      </c>
      <c r="K21" s="12">
        <f>""</f>
      </c>
      <c r="L21" s="13">
        <v>0</v>
      </c>
      <c r="M21" s="12">
        <f>""</f>
      </c>
      <c r="N21" s="5"/>
    </row>
    <row r="22" ht="15">
      <c r="N22" s="5"/>
    </row>
  </sheetData>
  <sheetProtection/>
  <mergeCells count="19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kfpp10</dc:creator>
  <cp:keywords/>
  <dc:description/>
  <cp:lastModifiedBy>admin</cp:lastModifiedBy>
  <dcterms:created xsi:type="dcterms:W3CDTF">2021-08-23T12:11:28Z</dcterms:created>
  <dcterms:modified xsi:type="dcterms:W3CDTF">2021-08-24T12:43:36Z</dcterms:modified>
  <cp:category/>
  <cp:version/>
  <cp:contentType/>
  <cp:contentStatus/>
</cp:coreProperties>
</file>