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575" activeTab="0"/>
  </bookViews>
  <sheets>
    <sheet name="функц" sheetId="1" r:id="rId1"/>
  </sheets>
  <definedNames/>
  <calcPr fullCalcOnLoad="1"/>
</workbook>
</file>

<file path=xl/sharedStrings.xml><?xml version="1.0" encoding="utf-8"?>
<sst xmlns="http://schemas.openxmlformats.org/spreadsheetml/2006/main" count="187" uniqueCount="73">
  <si>
    <t>Сельское хозяйство и рыболовство</t>
  </si>
  <si>
    <t>06</t>
  </si>
  <si>
    <t>в %</t>
  </si>
  <si>
    <t>Другие вопросы в области социальной политики</t>
  </si>
  <si>
    <t>Благоустройство</t>
  </si>
  <si>
    <t>Дорожное хозяйство (дорожные фонды)</t>
  </si>
  <si>
    <t>Жилищное хозяйство</t>
  </si>
  <si>
    <t>Дополнительное образование детей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</si>
  <si>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</si>
  <si>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</si>
  <si>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</si>
  <si>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</si>
  <si>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</si>
  <si>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</si>
  <si>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</si>
  <si>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</si>
  <si>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</si>
  <si>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</si>
  <si>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</si>
  <si>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</si>
  <si>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</si>
  <si>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</si>
  <si>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</si>
  <si>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</si>
  <si>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</si>
  <si>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</si>
  <si>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</si>
  <si>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</si>
  <si>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</si>
  <si>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</si>
  <si>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</si>
  <si>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</si>
  <si>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</si>
  <si>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</si>
  <si>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</si>
  <si>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Национальная экономика</t>
  </si>
  <si>
    <t>11</t>
  </si>
  <si>
    <t>Код администратора</t>
  </si>
  <si>
    <t>019</t>
  </si>
  <si>
    <t>14</t>
  </si>
  <si>
    <t>Другие вопросы в области национальной экономики</t>
  </si>
  <si>
    <t>Общеэкономические вопросы</t>
  </si>
  <si>
    <t>13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</si>
  <si>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</si>
  <si>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</si>
  <si>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</si>
  <si>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</si>
  <si>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</si>
  <si>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</si>
  <si>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</si>
  <si>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</si>
  <si>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</si>
  <si>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</si>
  <si>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Молодежная политика и оздоровление детей</t>
  </si>
  <si>
    <t xml:space="preserve"> </t>
  </si>
  <si>
    <t>Судебная система</t>
  </si>
  <si>
    <t>Обеспечение проведения выборов и референдумов</t>
  </si>
  <si>
    <t>Резервные фонды</t>
  </si>
  <si>
    <t>Прочие межбюджетные трансферты общего характера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</si>
  <si>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</si>
  <si>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</si>
  <si>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</si>
  <si>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Физическая культура</t>
  </si>
  <si>
    <t>Спорт высших достижений</t>
  </si>
  <si>
    <t>Исполнение бюджета муниципального образования "Суоярвский район" по разделам и подразделам классификации расходов бюджетов за 1 квартал  2021 год</t>
  </si>
  <si>
    <t>Утверждено на 2021 год</t>
  </si>
  <si>
    <t>Исполнено за 1 квартал 2021 г.</t>
  </si>
  <si>
    <t>Массовый спорт</t>
  </si>
  <si>
    <t>Другие вопросы в области жилищно-коммунального хозяйства</t>
  </si>
  <si>
    <t>Функционирование Правительства Российской Федерации, высших органов государственной власти субъектов РФ, местных администраций</t>
  </si>
  <si>
    <t>Обслуживание государственног (муниципального) долга</t>
  </si>
  <si>
    <t>Исполнено за 1 квартал 2020 г.</t>
  </si>
  <si>
    <t>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</si>
</sst>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5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49" fontId="7" fillId="32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2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12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" fontId="1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32" borderId="16" xfId="0" applyFont="1" applyFill="1" applyBorder="1" applyAlignment="1">
      <alignment horizontal="left" vertical="top" wrapText="1"/>
    </xf>
    <xf numFmtId="49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7" xfId="0" applyNumberFormat="1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horizontal="center" vertical="center"/>
    </xf>
    <xf numFmtId="4" fontId="5" fillId="32" borderId="17" xfId="0" applyNumberFormat="1" applyFont="1" applyFill="1" applyBorder="1" applyAlignment="1">
      <alignment horizontal="center" vertical="center"/>
    </xf>
    <xf numFmtId="3" fontId="5" fillId="32" borderId="13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left" vertical="center" wrapText="1"/>
    </xf>
    <xf numFmtId="49" fontId="9" fillId="32" borderId="11" xfId="0" applyNumberFormat="1" applyFont="1" applyFill="1" applyBorder="1" applyAlignment="1" applyProtection="1">
      <alignment horizontal="center" vertical="center" wrapText="1"/>
      <protection/>
    </xf>
    <xf numFmtId="49" fontId="9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15" xfId="0" applyNumberFormat="1" applyFont="1" applyFill="1" applyBorder="1" applyAlignment="1" applyProtection="1">
      <alignment horizontal="center" vertical="center"/>
      <protection locked="0"/>
    </xf>
    <xf numFmtId="49" fontId="5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12" xfId="0" applyNumberFormat="1" applyFont="1" applyFill="1" applyBorder="1" applyAlignment="1" applyProtection="1">
      <alignment horizontal="center" vertical="center"/>
      <protection locked="0"/>
    </xf>
    <xf numFmtId="4" fontId="5" fillId="32" borderId="10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 applyProtection="1">
      <alignment horizontal="center" vertical="center"/>
      <protection locked="0"/>
    </xf>
    <xf numFmtId="49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32" borderId="12" xfId="0" applyNumberFormat="1" applyFont="1" applyFill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>
      <alignment horizontal="left" vertical="top" wrapText="1"/>
    </xf>
    <xf numFmtId="49" fontId="8" fillId="32" borderId="11" xfId="0" applyNumberFormat="1" applyFont="1" applyFill="1" applyBorder="1" applyAlignment="1" applyProtection="1">
      <alignment horizontal="center" vertical="center" wrapText="1"/>
      <protection/>
    </xf>
    <xf numFmtId="49" fontId="8" fillId="32" borderId="15" xfId="0" applyNumberFormat="1" applyFont="1" applyFill="1" applyBorder="1" applyAlignment="1" applyProtection="1">
      <alignment horizontal="center" vertical="top"/>
      <protection locked="0"/>
    </xf>
    <xf numFmtId="49" fontId="8" fillId="32" borderId="10" xfId="0" applyNumberFormat="1" applyFont="1" applyFill="1" applyBorder="1" applyAlignment="1" applyProtection="1">
      <alignment horizontal="center" vertical="top"/>
      <protection locked="0"/>
    </xf>
    <xf numFmtId="0" fontId="5" fillId="32" borderId="14" xfId="0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20" xfId="0" applyFont="1" applyFill="1" applyBorder="1" applyAlignment="1" applyProtection="1">
      <alignment horizontal="right" vertical="top" wrapText="1"/>
      <protection/>
    </xf>
    <xf numFmtId="49" fontId="5" fillId="32" borderId="21" xfId="0" applyNumberFormat="1" applyFont="1" applyFill="1" applyBorder="1" applyAlignment="1" applyProtection="1">
      <alignment horizontal="center" vertical="center" wrapText="1"/>
      <protection/>
    </xf>
    <xf numFmtId="49" fontId="5" fillId="32" borderId="22" xfId="0" applyNumberFormat="1" applyFont="1" applyFill="1" applyBorder="1" applyAlignment="1">
      <alignment horizontal="center" vertical="center"/>
    </xf>
    <xf numFmtId="49" fontId="5" fillId="32" borderId="23" xfId="0" applyNumberFormat="1" applyFont="1" applyFill="1" applyBorder="1" applyAlignment="1">
      <alignment horizontal="center" vertical="center"/>
    </xf>
    <xf numFmtId="49" fontId="5" fillId="32" borderId="24" xfId="0" applyNumberFormat="1" applyFont="1" applyFill="1" applyBorder="1" applyAlignment="1">
      <alignment horizontal="center" vertical="center"/>
    </xf>
    <xf numFmtId="4" fontId="5" fillId="32" borderId="22" xfId="0" applyNumberFormat="1" applyFont="1" applyFill="1" applyBorder="1" applyAlignment="1">
      <alignment horizontal="center" vertical="center"/>
    </xf>
    <xf numFmtId="3" fontId="5" fillId="32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49" fontId="8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9" xfId="0" applyNumberFormat="1" applyFont="1" applyFill="1" applyBorder="1" applyAlignment="1" applyProtection="1">
      <alignment horizontal="center" vertical="center" textRotation="90" wrapText="1"/>
      <protection/>
    </xf>
  </cellXfs>
  <cellStyles count="5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Followed Hyperlink" xfId="514"/>
    <cellStyle name="Плохой" xfId="515"/>
    <cellStyle name="Пояснение" xfId="516"/>
    <cellStyle name="Примечание" xfId="517"/>
    <cellStyle name="Percent" xfId="518"/>
    <cellStyle name="Связанная ячейка" xfId="519"/>
    <cellStyle name="Текст предупреждения" xfId="520"/>
    <cellStyle name="Comma" xfId="521"/>
    <cellStyle name="Comma [0]" xfId="522"/>
    <cellStyle name="Хороший" xfId="5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1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46.625" style="1" customWidth="1"/>
    <col min="2" max="2" width="6.625" style="1" customWidth="1"/>
    <col min="3" max="3" width="6.875" style="1" customWidth="1"/>
    <col min="4" max="4" width="6.375" style="1" customWidth="1"/>
    <col min="5" max="5" width="12.625" style="1" hidden="1" customWidth="1"/>
    <col min="6" max="6" width="8.00390625" style="1" hidden="1" customWidth="1"/>
    <col min="7" max="7" width="14.75390625" style="1" customWidth="1"/>
    <col min="8" max="9" width="16.625" style="1" customWidth="1"/>
    <col min="10" max="10" width="10.875" style="1" customWidth="1"/>
    <col min="11" max="11" width="13.625" style="1" customWidth="1"/>
    <col min="12" max="12" width="13.875" style="1" bestFit="1" customWidth="1"/>
    <col min="13" max="16384" width="9.125" style="1" customWidth="1"/>
  </cols>
  <sheetData>
    <row r="1" spans="9:10" ht="12.75">
      <c r="I1" s="2"/>
      <c r="J1" s="2"/>
    </row>
    <row r="2" spans="4:14" ht="28.5" customHeight="1">
      <c r="D2" s="76"/>
      <c r="E2" s="77"/>
      <c r="F2" s="77"/>
      <c r="G2" s="77"/>
      <c r="H2" s="77"/>
      <c r="I2" s="77"/>
      <c r="J2" s="77"/>
      <c r="K2" s="5"/>
      <c r="L2" s="5"/>
      <c r="M2" s="5"/>
      <c r="N2" s="5"/>
    </row>
    <row r="3" spans="8:10" ht="12.75">
      <c r="H3" s="38"/>
      <c r="I3" s="38"/>
      <c r="J3" s="38"/>
    </row>
    <row r="4" spans="1:10" ht="31.5" customHeight="1" thickBot="1">
      <c r="A4" s="81" t="s">
        <v>64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2.75" customHeight="1">
      <c r="A5" s="82" t="s">
        <v>8</v>
      </c>
      <c r="B5" s="85" t="s">
        <v>37</v>
      </c>
      <c r="C5" s="88" t="s">
        <v>9</v>
      </c>
      <c r="D5" s="91" t="s">
        <v>18</v>
      </c>
      <c r="E5" s="94" t="s">
        <v>27</v>
      </c>
      <c r="F5" s="97" t="s">
        <v>28</v>
      </c>
      <c r="G5" s="73" t="s">
        <v>71</v>
      </c>
      <c r="H5" s="73" t="s">
        <v>65</v>
      </c>
      <c r="I5" s="73" t="s">
        <v>66</v>
      </c>
      <c r="J5" s="78" t="s">
        <v>2</v>
      </c>
    </row>
    <row r="6" spans="1:10" ht="12.75">
      <c r="A6" s="83"/>
      <c r="B6" s="86"/>
      <c r="C6" s="89"/>
      <c r="D6" s="92"/>
      <c r="E6" s="95"/>
      <c r="F6" s="98"/>
      <c r="G6" s="74"/>
      <c r="H6" s="74"/>
      <c r="I6" s="74"/>
      <c r="J6" s="79"/>
    </row>
    <row r="7" spans="1:10" ht="12.75">
      <c r="A7" s="83"/>
      <c r="B7" s="86"/>
      <c r="C7" s="89"/>
      <c r="D7" s="92"/>
      <c r="E7" s="95"/>
      <c r="F7" s="98"/>
      <c r="G7" s="74"/>
      <c r="H7" s="74"/>
      <c r="I7" s="74"/>
      <c r="J7" s="79"/>
    </row>
    <row r="8" spans="1:10" ht="12.75">
      <c r="A8" s="83"/>
      <c r="B8" s="86"/>
      <c r="C8" s="89"/>
      <c r="D8" s="92"/>
      <c r="E8" s="95"/>
      <c r="F8" s="98"/>
      <c r="G8" s="74"/>
      <c r="H8" s="74"/>
      <c r="I8" s="74"/>
      <c r="J8" s="79"/>
    </row>
    <row r="9" spans="1:10" ht="12.75">
      <c r="A9" s="83"/>
      <c r="B9" s="86"/>
      <c r="C9" s="89"/>
      <c r="D9" s="92"/>
      <c r="E9" s="95"/>
      <c r="F9" s="98"/>
      <c r="G9" s="74"/>
      <c r="H9" s="74"/>
      <c r="I9" s="74"/>
      <c r="J9" s="79"/>
    </row>
    <row r="10" spans="1:10" ht="13.5" thickBot="1">
      <c r="A10" s="84"/>
      <c r="B10" s="87"/>
      <c r="C10" s="90"/>
      <c r="D10" s="93"/>
      <c r="E10" s="96"/>
      <c r="F10" s="99"/>
      <c r="G10" s="75"/>
      <c r="H10" s="75"/>
      <c r="I10" s="75"/>
      <c r="J10" s="80"/>
    </row>
    <row r="11" spans="1:10" ht="18.75">
      <c r="A11" s="39" t="s">
        <v>23</v>
      </c>
      <c r="B11" s="40" t="s">
        <v>38</v>
      </c>
      <c r="C11" s="41" t="s">
        <v>10</v>
      </c>
      <c r="D11" s="42"/>
      <c r="E11" s="41"/>
      <c r="F11" s="43"/>
      <c r="G11" s="44">
        <f>G12+G13+G14+G15+G16</f>
        <v>8012394.69</v>
      </c>
      <c r="H11" s="44">
        <f>H12+H13+H14+H15+H16</f>
        <v>41178689.53</v>
      </c>
      <c r="I11" s="44">
        <f>I12+I13+I14+I15+I16</f>
        <v>7846469.930000001</v>
      </c>
      <c r="J11" s="45">
        <f aca="true" t="shared" si="0" ref="J11:J16">I11/H11*100</f>
        <v>19.05468585707079</v>
      </c>
    </row>
    <row r="12" spans="1:10" ht="40.5" customHeight="1">
      <c r="A12" s="31" t="s">
        <v>69</v>
      </c>
      <c r="B12" s="8" t="s">
        <v>38</v>
      </c>
      <c r="C12" s="15" t="s">
        <v>10</v>
      </c>
      <c r="D12" s="16" t="s">
        <v>20</v>
      </c>
      <c r="E12" s="7"/>
      <c r="F12" s="10"/>
      <c r="G12" s="17">
        <v>5350814.2</v>
      </c>
      <c r="H12" s="17">
        <v>26415000</v>
      </c>
      <c r="I12" s="17">
        <v>4305689.73</v>
      </c>
      <c r="J12" s="13">
        <f>I12/H12*100</f>
        <v>16.30016933560477</v>
      </c>
    </row>
    <row r="13" spans="1:10" ht="20.25" customHeight="1">
      <c r="A13" s="14" t="s">
        <v>55</v>
      </c>
      <c r="B13" s="8" t="s">
        <v>38</v>
      </c>
      <c r="C13" s="15" t="s">
        <v>10</v>
      </c>
      <c r="D13" s="16" t="s">
        <v>16</v>
      </c>
      <c r="E13" s="7" t="s">
        <v>54</v>
      </c>
      <c r="F13" s="10"/>
      <c r="G13" s="17">
        <v>0</v>
      </c>
      <c r="H13" s="17">
        <v>4200</v>
      </c>
      <c r="I13" s="17">
        <v>1050</v>
      </c>
      <c r="J13" s="13">
        <f t="shared" si="0"/>
        <v>25</v>
      </c>
    </row>
    <row r="14" spans="1:10" ht="20.25" customHeight="1">
      <c r="A14" s="14" t="s">
        <v>56</v>
      </c>
      <c r="B14" s="8" t="s">
        <v>38</v>
      </c>
      <c r="C14" s="15" t="s">
        <v>10</v>
      </c>
      <c r="D14" s="16" t="s">
        <v>11</v>
      </c>
      <c r="E14" s="7" t="s">
        <v>54</v>
      </c>
      <c r="F14" s="10"/>
      <c r="G14" s="17">
        <v>0</v>
      </c>
      <c r="H14" s="17">
        <v>0</v>
      </c>
      <c r="I14" s="17">
        <v>0</v>
      </c>
      <c r="J14" s="13" t="e">
        <f t="shared" si="0"/>
        <v>#DIV/0!</v>
      </c>
    </row>
    <row r="15" spans="1:10" ht="20.25" customHeight="1">
      <c r="A15" s="14" t="s">
        <v>57</v>
      </c>
      <c r="B15" s="8" t="s">
        <v>38</v>
      </c>
      <c r="C15" s="15" t="s">
        <v>10</v>
      </c>
      <c r="D15" s="16" t="s">
        <v>36</v>
      </c>
      <c r="E15" s="7" t="s">
        <v>54</v>
      </c>
      <c r="F15" s="10"/>
      <c r="G15" s="17">
        <v>0</v>
      </c>
      <c r="H15" s="17">
        <v>45221.13</v>
      </c>
      <c r="I15" s="17">
        <v>0</v>
      </c>
      <c r="J15" s="13">
        <f t="shared" si="0"/>
        <v>0</v>
      </c>
    </row>
    <row r="16" spans="1:10" ht="20.25" customHeight="1">
      <c r="A16" s="14" t="s">
        <v>24</v>
      </c>
      <c r="B16" s="8" t="s">
        <v>38</v>
      </c>
      <c r="C16" s="15" t="s">
        <v>10</v>
      </c>
      <c r="D16" s="16" t="s">
        <v>42</v>
      </c>
      <c r="E16" s="7" t="s">
        <v>54</v>
      </c>
      <c r="F16" s="10"/>
      <c r="G16" s="17">
        <v>2661580.49</v>
      </c>
      <c r="H16" s="17">
        <v>14714268.4</v>
      </c>
      <c r="I16" s="17">
        <v>3539730.2</v>
      </c>
      <c r="J16" s="13">
        <f t="shared" si="0"/>
        <v>24.056447142149455</v>
      </c>
    </row>
    <row r="17" spans="1:10" ht="20.25" customHeight="1">
      <c r="A17" s="46" t="s">
        <v>49</v>
      </c>
      <c r="B17" s="47" t="s">
        <v>38</v>
      </c>
      <c r="C17" s="48" t="s">
        <v>17</v>
      </c>
      <c r="D17" s="49"/>
      <c r="E17" s="50"/>
      <c r="F17" s="51"/>
      <c r="G17" s="52">
        <f aca="true" t="shared" si="1" ref="G17:I19">G18</f>
        <v>270475</v>
      </c>
      <c r="H17" s="52">
        <f t="shared" si="1"/>
        <v>959400</v>
      </c>
      <c r="I17" s="52">
        <f t="shared" si="1"/>
        <v>239850</v>
      </c>
      <c r="J17" s="45">
        <f aca="true" t="shared" si="2" ref="J17:J32">I17/H17*100</f>
        <v>25</v>
      </c>
    </row>
    <row r="18" spans="1:10" ht="20.25" customHeight="1">
      <c r="A18" s="14" t="s">
        <v>50</v>
      </c>
      <c r="B18" s="8" t="s">
        <v>38</v>
      </c>
      <c r="C18" s="15" t="s">
        <v>17</v>
      </c>
      <c r="D18" s="16" t="s">
        <v>19</v>
      </c>
      <c r="E18" s="7"/>
      <c r="F18" s="10"/>
      <c r="G18" s="17">
        <v>270475</v>
      </c>
      <c r="H18" s="17">
        <v>959400</v>
      </c>
      <c r="I18" s="17">
        <v>239850</v>
      </c>
      <c r="J18" s="13">
        <f t="shared" si="2"/>
        <v>25</v>
      </c>
    </row>
    <row r="19" spans="1:10" ht="31.5" customHeight="1">
      <c r="A19" s="46" t="s">
        <v>59</v>
      </c>
      <c r="B19" s="47" t="s">
        <v>38</v>
      </c>
      <c r="C19" s="48" t="s">
        <v>19</v>
      </c>
      <c r="D19" s="49"/>
      <c r="E19" s="6"/>
      <c r="F19" s="11"/>
      <c r="G19" s="52">
        <f t="shared" si="1"/>
        <v>43222</v>
      </c>
      <c r="H19" s="52">
        <f t="shared" si="1"/>
        <v>199778.87</v>
      </c>
      <c r="I19" s="52">
        <f t="shared" si="1"/>
        <v>56278.87</v>
      </c>
      <c r="J19" s="45">
        <f>I19/H19*100</f>
        <v>28.170581803771345</v>
      </c>
    </row>
    <row r="20" spans="1:10" ht="36.75" customHeight="1">
      <c r="A20" s="30" t="s">
        <v>60</v>
      </c>
      <c r="B20" s="8" t="s">
        <v>38</v>
      </c>
      <c r="C20" s="7" t="s">
        <v>19</v>
      </c>
      <c r="D20" s="16" t="s">
        <v>39</v>
      </c>
      <c r="E20" s="7"/>
      <c r="F20" s="10"/>
      <c r="G20" s="17">
        <v>43222</v>
      </c>
      <c r="H20" s="17">
        <v>199778.87</v>
      </c>
      <c r="I20" s="17">
        <v>56278.87</v>
      </c>
      <c r="J20" s="13">
        <f>I20/H20*100</f>
        <v>28.170581803771345</v>
      </c>
    </row>
    <row r="21" spans="1:10" ht="20.25" customHeight="1">
      <c r="A21" s="46" t="s">
        <v>35</v>
      </c>
      <c r="B21" s="47" t="s">
        <v>38</v>
      </c>
      <c r="C21" s="48" t="s">
        <v>20</v>
      </c>
      <c r="D21" s="53"/>
      <c r="E21" s="54"/>
      <c r="F21" s="55"/>
      <c r="G21" s="52">
        <f>G22+G23+G24+G25</f>
        <v>0</v>
      </c>
      <c r="H21" s="52">
        <f>H22+H23+H24+H25</f>
        <v>541000</v>
      </c>
      <c r="I21" s="52">
        <f>I22+I23+I24+I25</f>
        <v>0</v>
      </c>
      <c r="J21" s="45">
        <f t="shared" si="2"/>
        <v>0</v>
      </c>
    </row>
    <row r="22" spans="1:10" ht="20.25" customHeight="1">
      <c r="A22" s="30" t="s">
        <v>41</v>
      </c>
      <c r="B22" s="8" t="s">
        <v>38</v>
      </c>
      <c r="C22" s="7" t="s">
        <v>20</v>
      </c>
      <c r="D22" s="16" t="s">
        <v>10</v>
      </c>
      <c r="E22" s="7"/>
      <c r="F22" s="10"/>
      <c r="G22" s="17">
        <v>0</v>
      </c>
      <c r="H22" s="17">
        <v>0</v>
      </c>
      <c r="I22" s="17">
        <v>0</v>
      </c>
      <c r="J22" s="13" t="e">
        <f t="shared" si="2"/>
        <v>#DIV/0!</v>
      </c>
    </row>
    <row r="23" spans="1:10" ht="20.25" customHeight="1">
      <c r="A23" s="30" t="s">
        <v>0</v>
      </c>
      <c r="B23" s="8" t="s">
        <v>38</v>
      </c>
      <c r="C23" s="7" t="s">
        <v>20</v>
      </c>
      <c r="D23" s="16" t="s">
        <v>16</v>
      </c>
      <c r="E23" s="7"/>
      <c r="F23" s="10"/>
      <c r="G23" s="17">
        <v>0</v>
      </c>
      <c r="H23" s="17">
        <v>341000</v>
      </c>
      <c r="I23" s="17">
        <v>0</v>
      </c>
      <c r="J23" s="13">
        <f t="shared" si="2"/>
        <v>0</v>
      </c>
    </row>
    <row r="24" spans="1:10" ht="20.25" customHeight="1">
      <c r="A24" s="30" t="s">
        <v>5</v>
      </c>
      <c r="B24" s="8" t="s">
        <v>38</v>
      </c>
      <c r="C24" s="7" t="s">
        <v>20</v>
      </c>
      <c r="D24" s="16" t="s">
        <v>13</v>
      </c>
      <c r="E24" s="7"/>
      <c r="F24" s="10"/>
      <c r="G24" s="17">
        <v>0</v>
      </c>
      <c r="H24" s="17">
        <v>0</v>
      </c>
      <c r="I24" s="17">
        <v>0</v>
      </c>
      <c r="J24" s="13" t="e">
        <f t="shared" si="2"/>
        <v>#DIV/0!</v>
      </c>
    </row>
    <row r="25" spans="1:10" ht="20.25" customHeight="1">
      <c r="A25" s="30" t="s">
        <v>40</v>
      </c>
      <c r="B25" s="8" t="s">
        <v>38</v>
      </c>
      <c r="C25" s="7" t="s">
        <v>20</v>
      </c>
      <c r="D25" s="16" t="s">
        <v>14</v>
      </c>
      <c r="E25" s="7"/>
      <c r="F25" s="10"/>
      <c r="G25" s="17">
        <v>0</v>
      </c>
      <c r="H25" s="17">
        <v>200000</v>
      </c>
      <c r="I25" s="17">
        <v>0</v>
      </c>
      <c r="J25" s="13">
        <f t="shared" si="2"/>
        <v>0</v>
      </c>
    </row>
    <row r="26" spans="1:10" ht="20.25" customHeight="1">
      <c r="A26" s="56" t="s">
        <v>6</v>
      </c>
      <c r="B26" s="57" t="s">
        <v>38</v>
      </c>
      <c r="C26" s="54" t="s">
        <v>16</v>
      </c>
      <c r="D26" s="58"/>
      <c r="E26" s="59"/>
      <c r="F26" s="55"/>
      <c r="G26" s="52">
        <f>G27+G29+G28+G30</f>
        <v>1591495.6400000001</v>
      </c>
      <c r="H26" s="52">
        <f>H27+H29+H28+H30</f>
        <v>293598300</v>
      </c>
      <c r="I26" s="52">
        <f>I27+I29+I28+I30</f>
        <v>62034692</v>
      </c>
      <c r="J26" s="45">
        <f t="shared" si="2"/>
        <v>21.129104630374222</v>
      </c>
    </row>
    <row r="27" spans="1:10" ht="20.25" customHeight="1">
      <c r="A27" s="14" t="s">
        <v>6</v>
      </c>
      <c r="B27" s="8" t="s">
        <v>38</v>
      </c>
      <c r="C27" s="7" t="s">
        <v>16</v>
      </c>
      <c r="D27" s="16" t="s">
        <v>10</v>
      </c>
      <c r="E27" s="28"/>
      <c r="F27" s="29"/>
      <c r="G27" s="17">
        <v>1534852.02</v>
      </c>
      <c r="H27" s="17">
        <v>247455800</v>
      </c>
      <c r="I27" s="17">
        <v>61922091.86</v>
      </c>
      <c r="J27" s="13">
        <f t="shared" si="2"/>
        <v>25.023495856633794</v>
      </c>
    </row>
    <row r="28" spans="1:10" ht="20.25" customHeight="1">
      <c r="A28" s="14" t="s">
        <v>61</v>
      </c>
      <c r="B28" s="8" t="s">
        <v>38</v>
      </c>
      <c r="C28" s="18" t="s">
        <v>16</v>
      </c>
      <c r="D28" s="21" t="s">
        <v>17</v>
      </c>
      <c r="E28" s="7"/>
      <c r="F28" s="10"/>
      <c r="G28" s="17">
        <v>0</v>
      </c>
      <c r="H28" s="17">
        <v>37876500</v>
      </c>
      <c r="I28" s="17">
        <v>20000</v>
      </c>
      <c r="J28" s="13">
        <f>I28/H28*100</f>
        <v>0.05280318931263448</v>
      </c>
    </row>
    <row r="29" spans="1:10" ht="15" customHeight="1">
      <c r="A29" s="14" t="s">
        <v>4</v>
      </c>
      <c r="B29" s="8" t="s">
        <v>38</v>
      </c>
      <c r="C29" s="18" t="s">
        <v>16</v>
      </c>
      <c r="D29" s="21" t="s">
        <v>19</v>
      </c>
      <c r="E29" s="7"/>
      <c r="F29" s="22"/>
      <c r="G29" s="17">
        <v>56643.62</v>
      </c>
      <c r="H29" s="17">
        <v>8196000</v>
      </c>
      <c r="I29" s="17">
        <v>92600.14</v>
      </c>
      <c r="J29" s="13">
        <f t="shared" si="2"/>
        <v>1.1298211322596388</v>
      </c>
    </row>
    <row r="30" spans="1:10" ht="30.75" customHeight="1">
      <c r="A30" s="14" t="s">
        <v>68</v>
      </c>
      <c r="B30" s="8" t="s">
        <v>38</v>
      </c>
      <c r="C30" s="18" t="s">
        <v>16</v>
      </c>
      <c r="D30" s="21" t="s">
        <v>16</v>
      </c>
      <c r="E30" s="7"/>
      <c r="F30" s="22"/>
      <c r="G30" s="22" t="s">
        <v>72</v>
      </c>
      <c r="H30" s="17">
        <v>70000</v>
      </c>
      <c r="I30" s="17">
        <v>0</v>
      </c>
      <c r="J30" s="13">
        <f>I30/H30*100</f>
        <v>0</v>
      </c>
    </row>
    <row r="31" spans="1:11" ht="33" customHeight="1">
      <c r="A31" s="60" t="s">
        <v>29</v>
      </c>
      <c r="B31" s="57" t="s">
        <v>38</v>
      </c>
      <c r="C31" s="50" t="s">
        <v>11</v>
      </c>
      <c r="D31" s="49"/>
      <c r="E31" s="50"/>
      <c r="F31" s="51"/>
      <c r="G31" s="52">
        <f>G32+G33+G34+G35+G36</f>
        <v>57725858.31999999</v>
      </c>
      <c r="H31" s="52">
        <f>H32+H33+H34+H35+H36</f>
        <v>363922369.3</v>
      </c>
      <c r="I31" s="52">
        <f>I32+I33+I34+I35+I36</f>
        <v>74551627.69</v>
      </c>
      <c r="J31" s="45">
        <f t="shared" si="2"/>
        <v>20.485585382783448</v>
      </c>
      <c r="K31" s="3"/>
    </row>
    <row r="32" spans="1:10" ht="15.75" customHeight="1">
      <c r="A32" s="35" t="s">
        <v>30</v>
      </c>
      <c r="B32" s="12" t="s">
        <v>38</v>
      </c>
      <c r="C32" s="23" t="s">
        <v>11</v>
      </c>
      <c r="D32" s="24" t="s">
        <v>10</v>
      </c>
      <c r="E32" s="25"/>
      <c r="F32" s="26"/>
      <c r="G32" s="27">
        <v>19125383</v>
      </c>
      <c r="H32" s="27">
        <v>96688530</v>
      </c>
      <c r="I32" s="27">
        <v>18800634.05</v>
      </c>
      <c r="J32" s="13">
        <f t="shared" si="2"/>
        <v>19.444533958681554</v>
      </c>
    </row>
    <row r="33" spans="1:11" ht="20.25" customHeight="1">
      <c r="A33" s="35" t="s">
        <v>31</v>
      </c>
      <c r="B33" s="12" t="s">
        <v>38</v>
      </c>
      <c r="C33" s="32" t="s">
        <v>11</v>
      </c>
      <c r="D33" s="33" t="s">
        <v>17</v>
      </c>
      <c r="E33" s="23"/>
      <c r="F33" s="34"/>
      <c r="G33" s="37">
        <v>33080756.19</v>
      </c>
      <c r="H33" s="27">
        <v>233739920.98</v>
      </c>
      <c r="I33" s="27">
        <v>49238604.56</v>
      </c>
      <c r="J33" s="13">
        <f aca="true" t="shared" si="3" ref="J33:J38">I33/H33*100</f>
        <v>21.06555198340001</v>
      </c>
      <c r="K33" s="3"/>
    </row>
    <row r="34" spans="1:10" ht="12" customHeight="1">
      <c r="A34" s="14" t="s">
        <v>7</v>
      </c>
      <c r="B34" s="8" t="s">
        <v>38</v>
      </c>
      <c r="C34" s="18" t="s">
        <v>11</v>
      </c>
      <c r="D34" s="21" t="s">
        <v>19</v>
      </c>
      <c r="E34" s="7"/>
      <c r="F34" s="22"/>
      <c r="G34" s="17">
        <v>2811589.51</v>
      </c>
      <c r="H34" s="17">
        <v>17876000</v>
      </c>
      <c r="I34" s="17">
        <v>3579850.55</v>
      </c>
      <c r="J34" s="13">
        <f t="shared" si="3"/>
        <v>20.02601560751846</v>
      </c>
    </row>
    <row r="35" spans="1:10" ht="19.5" customHeight="1">
      <c r="A35" s="36" t="s">
        <v>53</v>
      </c>
      <c r="B35" s="8" t="s">
        <v>38</v>
      </c>
      <c r="C35" s="15" t="s">
        <v>11</v>
      </c>
      <c r="D35" s="16" t="s">
        <v>11</v>
      </c>
      <c r="E35" s="7"/>
      <c r="F35" s="10"/>
      <c r="G35" s="17">
        <v>15600</v>
      </c>
      <c r="H35" s="17">
        <v>2192000</v>
      </c>
      <c r="I35" s="17">
        <v>31748.9</v>
      </c>
      <c r="J35" s="13">
        <f t="shared" si="3"/>
        <v>1.4483987226277373</v>
      </c>
    </row>
    <row r="36" spans="1:10" ht="18.75" customHeight="1">
      <c r="A36" s="14" t="s">
        <v>32</v>
      </c>
      <c r="B36" s="8" t="s">
        <v>38</v>
      </c>
      <c r="C36" s="18" t="s">
        <v>11</v>
      </c>
      <c r="D36" s="16" t="s">
        <v>13</v>
      </c>
      <c r="E36" s="7"/>
      <c r="F36" s="10"/>
      <c r="G36" s="17">
        <v>2692529.62</v>
      </c>
      <c r="H36" s="17">
        <v>13425918.32</v>
      </c>
      <c r="I36" s="17">
        <v>2900789.63</v>
      </c>
      <c r="J36" s="13">
        <f t="shared" si="3"/>
        <v>21.60589362203121</v>
      </c>
    </row>
    <row r="37" spans="1:10" ht="27.75" customHeight="1">
      <c r="A37" s="60" t="s">
        <v>52</v>
      </c>
      <c r="B37" s="57" t="s">
        <v>38</v>
      </c>
      <c r="C37" s="61" t="s">
        <v>12</v>
      </c>
      <c r="D37" s="49"/>
      <c r="E37" s="50"/>
      <c r="F37" s="51"/>
      <c r="G37" s="52">
        <f>G38</f>
        <v>3655251.85</v>
      </c>
      <c r="H37" s="52">
        <f>H38</f>
        <v>16796112.3</v>
      </c>
      <c r="I37" s="52">
        <f>I38</f>
        <v>4079173.51</v>
      </c>
      <c r="J37" s="45">
        <f t="shared" si="3"/>
        <v>24.28641483898628</v>
      </c>
    </row>
    <row r="38" spans="1:10" ht="22.5" customHeight="1">
      <c r="A38" s="14" t="s">
        <v>33</v>
      </c>
      <c r="B38" s="8" t="s">
        <v>38</v>
      </c>
      <c r="C38" s="7" t="s">
        <v>12</v>
      </c>
      <c r="D38" s="16" t="s">
        <v>10</v>
      </c>
      <c r="E38" s="7"/>
      <c r="F38" s="10"/>
      <c r="G38" s="17">
        <v>3655251.85</v>
      </c>
      <c r="H38" s="17">
        <v>16796112.3</v>
      </c>
      <c r="I38" s="17">
        <v>4079173.51</v>
      </c>
      <c r="J38" s="13">
        <f t="shared" si="3"/>
        <v>24.28641483898628</v>
      </c>
    </row>
    <row r="39" spans="1:10" ht="22.5" customHeight="1">
      <c r="A39" s="60" t="s">
        <v>21</v>
      </c>
      <c r="B39" s="57" t="s">
        <v>38</v>
      </c>
      <c r="C39" s="61" t="s">
        <v>15</v>
      </c>
      <c r="D39" s="49"/>
      <c r="E39" s="50"/>
      <c r="F39" s="51"/>
      <c r="G39" s="52">
        <f>G40+G41+G42+G43</f>
        <v>5887743.67</v>
      </c>
      <c r="H39" s="52">
        <f>H40+H41+H42+H43</f>
        <v>26974685</v>
      </c>
      <c r="I39" s="52">
        <f>I40+I41+I42+I43</f>
        <v>5020816.970000001</v>
      </c>
      <c r="J39" s="45">
        <f aca="true" t="shared" si="4" ref="J39:J48">I39/H39*100</f>
        <v>18.61306988385592</v>
      </c>
    </row>
    <row r="40" spans="1:10" ht="22.5" customHeight="1">
      <c r="A40" s="14" t="s">
        <v>25</v>
      </c>
      <c r="B40" s="8" t="s">
        <v>38</v>
      </c>
      <c r="C40" s="15" t="s">
        <v>15</v>
      </c>
      <c r="D40" s="16" t="s">
        <v>10</v>
      </c>
      <c r="E40" s="7"/>
      <c r="F40" s="10"/>
      <c r="G40" s="17">
        <v>1264194</v>
      </c>
      <c r="H40" s="17">
        <v>5484000</v>
      </c>
      <c r="I40" s="17">
        <v>1326209.85</v>
      </c>
      <c r="J40" s="13">
        <f t="shared" si="4"/>
        <v>24.183257658643328</v>
      </c>
    </row>
    <row r="41" spans="1:10" ht="22.5" customHeight="1">
      <c r="A41" s="14" t="s">
        <v>22</v>
      </c>
      <c r="B41" s="8" t="s">
        <v>38</v>
      </c>
      <c r="C41" s="15" t="s">
        <v>15</v>
      </c>
      <c r="D41" s="16" t="s">
        <v>19</v>
      </c>
      <c r="E41" s="7"/>
      <c r="F41" s="10"/>
      <c r="G41" s="17">
        <v>2747822.16</v>
      </c>
      <c r="H41" s="17">
        <v>8968385</v>
      </c>
      <c r="I41" s="17">
        <v>1744218.02</v>
      </c>
      <c r="J41" s="13">
        <f t="shared" si="4"/>
        <v>19.448518545981244</v>
      </c>
    </row>
    <row r="42" spans="1:10" ht="22.5" customHeight="1">
      <c r="A42" s="14" t="s">
        <v>44</v>
      </c>
      <c r="B42" s="8" t="s">
        <v>38</v>
      </c>
      <c r="C42" s="15" t="s">
        <v>15</v>
      </c>
      <c r="D42" s="16" t="s">
        <v>20</v>
      </c>
      <c r="E42" s="7"/>
      <c r="F42" s="10"/>
      <c r="G42" s="17">
        <v>1618334.12</v>
      </c>
      <c r="H42" s="17">
        <v>11129300</v>
      </c>
      <c r="I42" s="17">
        <v>1730211.12</v>
      </c>
      <c r="J42" s="13">
        <f t="shared" si="4"/>
        <v>15.546450540465258</v>
      </c>
    </row>
    <row r="43" spans="1:10" ht="22.5" customHeight="1">
      <c r="A43" s="14" t="s">
        <v>3</v>
      </c>
      <c r="B43" s="8" t="s">
        <v>38</v>
      </c>
      <c r="C43" s="15" t="s">
        <v>15</v>
      </c>
      <c r="D43" s="16" t="s">
        <v>1</v>
      </c>
      <c r="E43" s="7"/>
      <c r="F43" s="10"/>
      <c r="G43" s="17">
        <v>257393.39</v>
      </c>
      <c r="H43" s="17">
        <v>1393000</v>
      </c>
      <c r="I43" s="17">
        <v>220177.98</v>
      </c>
      <c r="J43" s="13">
        <f t="shared" si="4"/>
        <v>15.80602871500359</v>
      </c>
    </row>
    <row r="44" spans="1:10" ht="22.5" customHeight="1">
      <c r="A44" s="56" t="s">
        <v>45</v>
      </c>
      <c r="B44" s="57" t="s">
        <v>38</v>
      </c>
      <c r="C44" s="62" t="s">
        <v>36</v>
      </c>
      <c r="D44" s="63"/>
      <c r="E44" s="54"/>
      <c r="F44" s="64"/>
      <c r="G44" s="52">
        <f>G45+G47+G48+G46</f>
        <v>3767947.93</v>
      </c>
      <c r="H44" s="52">
        <f>H45+H47+H48+H46</f>
        <v>20120132</v>
      </c>
      <c r="I44" s="52">
        <f>I45+I47+I48+I46</f>
        <v>5687378.54</v>
      </c>
      <c r="J44" s="45">
        <f t="shared" si="4"/>
        <v>28.26710351602067</v>
      </c>
    </row>
    <row r="45" spans="1:10" ht="22.5" customHeight="1">
      <c r="A45" s="14" t="s">
        <v>62</v>
      </c>
      <c r="B45" s="8" t="s">
        <v>38</v>
      </c>
      <c r="C45" s="18" t="s">
        <v>36</v>
      </c>
      <c r="D45" s="9" t="s">
        <v>10</v>
      </c>
      <c r="E45" s="19"/>
      <c r="F45" s="20"/>
      <c r="G45" s="17">
        <v>2410437.93</v>
      </c>
      <c r="H45" s="17">
        <v>18113082</v>
      </c>
      <c r="I45" s="17">
        <v>5632118.54</v>
      </c>
      <c r="J45" s="13">
        <f>I45/H45*100</f>
        <v>31.094203294613255</v>
      </c>
    </row>
    <row r="46" spans="1:10" ht="22.5" customHeight="1">
      <c r="A46" s="14" t="s">
        <v>67</v>
      </c>
      <c r="B46" s="8" t="s">
        <v>38</v>
      </c>
      <c r="C46" s="18" t="s">
        <v>36</v>
      </c>
      <c r="D46" s="9" t="s">
        <v>17</v>
      </c>
      <c r="E46" s="19"/>
      <c r="F46" s="20"/>
      <c r="G46" s="20" t="s">
        <v>72</v>
      </c>
      <c r="H46" s="17">
        <v>1311494</v>
      </c>
      <c r="I46" s="17">
        <v>0</v>
      </c>
      <c r="J46" s="13">
        <f>I46/H46*100</f>
        <v>0</v>
      </c>
    </row>
    <row r="47" spans="1:10" ht="22.5" customHeight="1">
      <c r="A47" s="14" t="s">
        <v>63</v>
      </c>
      <c r="B47" s="8" t="s">
        <v>38</v>
      </c>
      <c r="C47" s="18" t="s">
        <v>36</v>
      </c>
      <c r="D47" s="9" t="s">
        <v>19</v>
      </c>
      <c r="E47" s="19"/>
      <c r="F47" s="20"/>
      <c r="G47" s="17">
        <v>1260000</v>
      </c>
      <c r="H47" s="17">
        <v>555556</v>
      </c>
      <c r="I47" s="17">
        <v>0</v>
      </c>
      <c r="J47" s="13">
        <f>I47/H47*100</f>
        <v>0</v>
      </c>
    </row>
    <row r="48" spans="1:10" ht="22.5" customHeight="1">
      <c r="A48" s="14" t="s">
        <v>51</v>
      </c>
      <c r="B48" s="8" t="s">
        <v>38</v>
      </c>
      <c r="C48" s="18" t="s">
        <v>36</v>
      </c>
      <c r="D48" s="21" t="s">
        <v>16</v>
      </c>
      <c r="E48" s="7"/>
      <c r="F48" s="22"/>
      <c r="G48" s="17">
        <v>97510</v>
      </c>
      <c r="H48" s="17">
        <v>140000</v>
      </c>
      <c r="I48" s="17">
        <v>55260</v>
      </c>
      <c r="J48" s="13">
        <f t="shared" si="4"/>
        <v>39.471428571428575</v>
      </c>
    </row>
    <row r="49" spans="1:10" ht="22.5" customHeight="1">
      <c r="A49" s="56" t="s">
        <v>46</v>
      </c>
      <c r="B49" s="57" t="s">
        <v>38</v>
      </c>
      <c r="C49" s="62" t="s">
        <v>14</v>
      </c>
      <c r="D49" s="63"/>
      <c r="E49" s="54"/>
      <c r="F49" s="64"/>
      <c r="G49" s="52">
        <f>G50</f>
        <v>100000</v>
      </c>
      <c r="H49" s="52">
        <f>H50</f>
        <v>500000</v>
      </c>
      <c r="I49" s="52">
        <f>I50</f>
        <v>200000</v>
      </c>
      <c r="J49" s="45">
        <f aca="true" t="shared" si="5" ref="J49:J56">I49/H49*100</f>
        <v>40</v>
      </c>
    </row>
    <row r="50" spans="1:10" ht="22.5" customHeight="1">
      <c r="A50" s="14" t="s">
        <v>34</v>
      </c>
      <c r="B50" s="8" t="s">
        <v>38</v>
      </c>
      <c r="C50" s="18" t="s">
        <v>14</v>
      </c>
      <c r="D50" s="21" t="s">
        <v>17</v>
      </c>
      <c r="E50" s="7"/>
      <c r="F50" s="22"/>
      <c r="G50" s="17">
        <v>100000</v>
      </c>
      <c r="H50" s="17">
        <v>500000</v>
      </c>
      <c r="I50" s="17">
        <v>200000</v>
      </c>
      <c r="J50" s="13">
        <f t="shared" si="5"/>
        <v>40</v>
      </c>
    </row>
    <row r="51" spans="1:10" ht="22.5" customHeight="1">
      <c r="A51" s="60" t="s">
        <v>43</v>
      </c>
      <c r="B51" s="57" t="s">
        <v>38</v>
      </c>
      <c r="C51" s="61" t="s">
        <v>42</v>
      </c>
      <c r="D51" s="49"/>
      <c r="E51" s="50"/>
      <c r="F51" s="51"/>
      <c r="G51" s="52">
        <f>G52</f>
        <v>677261.91</v>
      </c>
      <c r="H51" s="52">
        <f>H52</f>
        <v>3684500</v>
      </c>
      <c r="I51" s="52">
        <f>I52</f>
        <v>722172.88</v>
      </c>
      <c r="J51" s="45">
        <f t="shared" si="5"/>
        <v>19.600295291084272</v>
      </c>
    </row>
    <row r="52" spans="1:10" ht="22.5" customHeight="1">
      <c r="A52" s="14" t="s">
        <v>70</v>
      </c>
      <c r="B52" s="8" t="s">
        <v>38</v>
      </c>
      <c r="C52" s="15" t="s">
        <v>42</v>
      </c>
      <c r="D52" s="16" t="s">
        <v>10</v>
      </c>
      <c r="E52" s="7"/>
      <c r="F52" s="10"/>
      <c r="G52" s="17">
        <v>677261.91</v>
      </c>
      <c r="H52" s="17">
        <v>3684500</v>
      </c>
      <c r="I52" s="17">
        <v>722172.88</v>
      </c>
      <c r="J52" s="13">
        <f t="shared" si="5"/>
        <v>19.600295291084272</v>
      </c>
    </row>
    <row r="53" spans="1:10" ht="40.5" customHeight="1">
      <c r="A53" s="56" t="s">
        <v>47</v>
      </c>
      <c r="B53" s="57" t="s">
        <v>38</v>
      </c>
      <c r="C53" s="65" t="s">
        <v>39</v>
      </c>
      <c r="D53" s="53"/>
      <c r="E53" s="54"/>
      <c r="F53" s="55"/>
      <c r="G53" s="52">
        <f>G54+G55</f>
        <v>2154000</v>
      </c>
      <c r="H53" s="52">
        <f>H54+H55</f>
        <v>10413000</v>
      </c>
      <c r="I53" s="52">
        <f>I54+I55</f>
        <v>2334000</v>
      </c>
      <c r="J53" s="45">
        <f t="shared" si="5"/>
        <v>22.414289830020167</v>
      </c>
    </row>
    <row r="54" spans="1:10" ht="38.25" customHeight="1">
      <c r="A54" s="14" t="s">
        <v>48</v>
      </c>
      <c r="B54" s="8" t="s">
        <v>38</v>
      </c>
      <c r="C54" s="15" t="s">
        <v>39</v>
      </c>
      <c r="D54" s="16" t="s">
        <v>10</v>
      </c>
      <c r="E54" s="7"/>
      <c r="F54" s="10"/>
      <c r="G54" s="17">
        <v>2079000</v>
      </c>
      <c r="H54" s="17">
        <v>8735000</v>
      </c>
      <c r="I54" s="17">
        <v>2184000</v>
      </c>
      <c r="J54" s="13">
        <f t="shared" si="5"/>
        <v>25.002862049227247</v>
      </c>
    </row>
    <row r="55" spans="1:10" ht="22.5" customHeight="1" thickBot="1">
      <c r="A55" s="14" t="s">
        <v>58</v>
      </c>
      <c r="B55" s="8" t="s">
        <v>38</v>
      </c>
      <c r="C55" s="15" t="s">
        <v>39</v>
      </c>
      <c r="D55" s="16" t="s">
        <v>19</v>
      </c>
      <c r="E55" s="7"/>
      <c r="F55" s="10"/>
      <c r="G55" s="17">
        <v>75000</v>
      </c>
      <c r="H55" s="17">
        <v>1678000</v>
      </c>
      <c r="I55" s="17">
        <v>150000</v>
      </c>
      <c r="J55" s="13">
        <f>I55/H55*100</f>
        <v>8.939213349225268</v>
      </c>
    </row>
    <row r="56" spans="1:10" ht="16.5" thickBot="1">
      <c r="A56" s="66" t="s">
        <v>26</v>
      </c>
      <c r="B56" s="67" t="s">
        <v>38</v>
      </c>
      <c r="C56" s="68"/>
      <c r="D56" s="69"/>
      <c r="E56" s="68"/>
      <c r="F56" s="70"/>
      <c r="G56" s="71">
        <f>G11+G17+G21+G26+G31+G37+G39+G44+G49+G51+G53+G19</f>
        <v>83885651.00999999</v>
      </c>
      <c r="H56" s="71">
        <f>H11+H17+H21+H26+H31+H37+H39+H44+H49+H51+H53+H19</f>
        <v>778887966.9999999</v>
      </c>
      <c r="I56" s="71">
        <f>I11+I17+I21+I26+I31+I37+I39+I44+I49+I51+I53+I19</f>
        <v>162772460.39</v>
      </c>
      <c r="J56" s="72">
        <f t="shared" si="5"/>
        <v>20.8980581657901</v>
      </c>
    </row>
    <row r="58" spans="5:11" ht="12.75">
      <c r="E58" s="4"/>
      <c r="F58" s="4"/>
      <c r="G58" s="4"/>
      <c r="H58" s="4"/>
      <c r="I58" s="4"/>
      <c r="J58" s="4"/>
      <c r="K58" s="4"/>
    </row>
    <row r="59" spans="5:11" ht="12.75">
      <c r="E59" s="4"/>
      <c r="F59" s="4"/>
      <c r="G59" s="4"/>
      <c r="H59" s="4"/>
      <c r="I59" s="4"/>
      <c r="J59" s="4"/>
      <c r="K59" s="4"/>
    </row>
    <row r="60" spans="5:11" ht="12.75">
      <c r="E60" s="4"/>
      <c r="F60" s="4"/>
      <c r="G60" s="4"/>
      <c r="H60" s="4"/>
      <c r="I60" s="4"/>
      <c r="J60" s="4"/>
      <c r="K60" s="4"/>
    </row>
    <row r="61" spans="5:11" ht="12.75">
      <c r="E61" s="4"/>
      <c r="F61" s="4"/>
      <c r="G61" s="4"/>
      <c r="H61" s="4"/>
      <c r="I61" s="4"/>
      <c r="J61" s="4"/>
      <c r="K61" s="4"/>
    </row>
  </sheetData>
  <sheetProtection/>
  <mergeCells count="12">
    <mergeCell ref="E5:E10"/>
    <mergeCell ref="F5:F10"/>
    <mergeCell ref="H5:H10"/>
    <mergeCell ref="G5:G10"/>
    <mergeCell ref="D2:J2"/>
    <mergeCell ref="I5:I10"/>
    <mergeCell ref="J5:J10"/>
    <mergeCell ref="A4:J4"/>
    <mergeCell ref="A5:A10"/>
    <mergeCell ref="B5:B10"/>
    <mergeCell ref="C5:C10"/>
    <mergeCell ref="D5:D10"/>
  </mergeCells>
  <printOptions/>
  <pageMargins left="1.0236220472440944" right="0.2362204724409449" top="0.15748031496062992" bottom="0.15748031496062992" header="0.31496062992125984" footer="0.1574803149606299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SUD</cp:lastModifiedBy>
  <cp:lastPrinted>2020-11-24T11:23:31Z</cp:lastPrinted>
  <dcterms:created xsi:type="dcterms:W3CDTF">2004-09-08T10:28:32Z</dcterms:created>
  <dcterms:modified xsi:type="dcterms:W3CDTF">2021-06-23T11:15:27Z</dcterms:modified>
  <cp:category/>
  <cp:version/>
  <cp:contentType/>
  <cp:contentStatus/>
</cp:coreProperties>
</file>