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4250" windowHeight="8910" activeTab="1"/>
  </bookViews>
  <sheets>
    <sheet name="Лист1" sheetId="1" r:id="rId1"/>
    <sheet name="Суояр" sheetId="2" r:id="rId2"/>
  </sheets>
  <definedNames>
    <definedName name="_Regression_Int" localSheetId="1" hidden="1">1</definedName>
    <definedName name="_xlnm.Print_Area" localSheetId="1">'Суояр'!$A$1:$M$40</definedName>
    <definedName name="Область_печати_ИМ" localSheetId="1">'Суояр'!$A$3:$M$15</definedName>
  </definedNames>
  <calcPr fullCalcOnLoad="1"/>
</workbook>
</file>

<file path=xl/sharedStrings.xml><?xml version="1.0" encoding="utf-8"?>
<sst xmlns="http://schemas.openxmlformats.org/spreadsheetml/2006/main" count="72" uniqueCount="50">
  <si>
    <t/>
  </si>
  <si>
    <t xml:space="preserve"> </t>
  </si>
  <si>
    <t>Прогнозные</t>
  </si>
  <si>
    <t>Фактическое</t>
  </si>
  <si>
    <t xml:space="preserve"> Процент</t>
  </si>
  <si>
    <t>Отклонение</t>
  </si>
  <si>
    <t xml:space="preserve">Процент </t>
  </si>
  <si>
    <t>Задолженность</t>
  </si>
  <si>
    <t>Прирост</t>
  </si>
  <si>
    <t>показатели</t>
  </si>
  <si>
    <t>выполнение</t>
  </si>
  <si>
    <t>выполнения</t>
  </si>
  <si>
    <t>по году</t>
  </si>
  <si>
    <t>за</t>
  </si>
  <si>
    <t>на</t>
  </si>
  <si>
    <t xml:space="preserve">    на</t>
  </si>
  <si>
    <t>задолженности</t>
  </si>
  <si>
    <t>к году</t>
  </si>
  <si>
    <t>Налог на доходы физических лиц</t>
  </si>
  <si>
    <t>Единый налог на вмененный доход</t>
  </si>
  <si>
    <t>Арендная плата за землю</t>
  </si>
  <si>
    <t>Госпошлина</t>
  </si>
  <si>
    <t>Плата за негативное воздействие на окружающую среду</t>
  </si>
  <si>
    <t>Единый налог сельскохозяйств.назначения</t>
  </si>
  <si>
    <t>Штрафные санкции</t>
  </si>
  <si>
    <t>БЕЗВОЗМЕЗДНЫЕ ПОСТУПЛЕНИЯ в том числе</t>
  </si>
  <si>
    <t>Дотация на выравнивание</t>
  </si>
  <si>
    <t>ВСЕГО</t>
  </si>
  <si>
    <t>Наименование</t>
  </si>
  <si>
    <t>доходов</t>
  </si>
  <si>
    <t>Доходы от сдачи в аренду муницип.собственности</t>
  </si>
  <si>
    <t>Доходы от продажи материальных и нематериальных активов</t>
  </si>
  <si>
    <t xml:space="preserve">Субвенции </t>
  </si>
  <si>
    <t>оперативный</t>
  </si>
  <si>
    <t>Исп. Ковчина Е.В.</t>
  </si>
  <si>
    <t>Прочие неналоговые доходы (+ невыясненные)</t>
  </si>
  <si>
    <t>Доходы от оказания платных услуг</t>
  </si>
  <si>
    <t>Прочие безвозмездные поступления</t>
  </si>
  <si>
    <t>Возврат остатков</t>
  </si>
  <si>
    <t>2011 г.</t>
  </si>
  <si>
    <t>Иные межбюджетные</t>
  </si>
  <si>
    <t>Субсидии</t>
  </si>
  <si>
    <t xml:space="preserve">поступление </t>
  </si>
  <si>
    <t>НЕНАЛОГОВЫЕ ДОХОДЫ</t>
  </si>
  <si>
    <t>НАЛОГОВЫЕ ДОХОДЫ</t>
  </si>
  <si>
    <t>ВСЕГО НАЛОГОВЫЕ И НЕНАЛОГОВЫЕ</t>
  </si>
  <si>
    <t>2011 года</t>
  </si>
  <si>
    <t>ДАННЫЕ О ФАКТИЧЕСКОМ ПОСТУПЛЕНИИ ДОХОДОВ  В БЮДЖЕТ  СУОЯРВСКОГО РАЙОНА ЗА  ЯНВАРЬ-ДЕКАБРЬ  2011 г. (тыс.руб.)</t>
  </si>
  <si>
    <t>январь-декабрь</t>
  </si>
  <si>
    <t>декабрь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</si>
</sst>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"/>
    <numFmt numFmtId="166" formatCode="0.0_)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"/>
    <numFmt numFmtId="173" formatCode="0.0000000000"/>
    <numFmt numFmtId="174" formatCode="0.00000000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Courie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 Narrow"/>
      <family val="2"/>
    </font>
    <font>
      <sz val="20"/>
      <color indexed="8"/>
      <name val="Arial Narrow"/>
      <family val="2"/>
    </font>
    <font>
      <b/>
      <sz val="20"/>
      <color indexed="8"/>
      <name val="Arial Narrow"/>
      <family val="2"/>
    </font>
    <font>
      <b/>
      <sz val="11"/>
      <color indexed="8"/>
      <name val="Arial Narrow"/>
      <family val="2"/>
    </font>
    <font>
      <b/>
      <sz val="22"/>
      <color indexed="8"/>
      <name val="Arial Narrow"/>
      <family val="2"/>
    </font>
    <font>
      <sz val="22"/>
      <color indexed="8"/>
      <name val="Arial Narrow"/>
      <family val="2"/>
    </font>
    <font>
      <b/>
      <sz val="24"/>
      <color indexed="8"/>
      <name val="Arial Narrow"/>
      <family val="2"/>
    </font>
    <font>
      <sz val="18"/>
      <color indexed="8"/>
      <name val="Arial Narrow"/>
      <family val="2"/>
    </font>
    <font>
      <b/>
      <sz val="18"/>
      <color indexed="8"/>
      <name val="Arial Narrow"/>
      <family val="2"/>
    </font>
    <font>
      <b/>
      <sz val="17"/>
      <color indexed="8"/>
      <name val="Arial"/>
      <family val="2"/>
    </font>
    <font>
      <sz val="17"/>
      <color indexed="8"/>
      <name val="Arial Narrow"/>
      <family val="2"/>
    </font>
    <font>
      <b/>
      <sz val="17"/>
      <color indexed="8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0" xfId="25" applyNumberFormat="1" applyFont="1">
      <alignment/>
      <protection/>
    </xf>
    <xf numFmtId="165" fontId="7" fillId="0" borderId="0" xfId="25" applyNumberFormat="1" applyFont="1">
      <alignment/>
      <protection/>
    </xf>
    <xf numFmtId="0" fontId="5" fillId="0" borderId="0" xfId="25">
      <alignment/>
      <protection/>
    </xf>
    <xf numFmtId="0" fontId="7" fillId="0" borderId="0" xfId="25" applyNumberFormat="1" applyFont="1" applyAlignment="1" applyProtection="1">
      <alignment horizontal="left"/>
      <protection locked="0"/>
    </xf>
    <xf numFmtId="0" fontId="5" fillId="0" borderId="0" xfId="25" applyFont="1">
      <alignment/>
      <protection/>
    </xf>
    <xf numFmtId="0" fontId="5" fillId="0" borderId="0" xfId="25" applyAlignment="1">
      <alignment vertical="center" wrapText="1"/>
      <protection/>
    </xf>
    <xf numFmtId="0" fontId="5" fillId="0" borderId="0" xfId="25" applyAlignment="1">
      <alignment vertical="center"/>
      <protection/>
    </xf>
    <xf numFmtId="165" fontId="5" fillId="0" borderId="0" xfId="25" applyNumberFormat="1">
      <alignment/>
      <protection/>
    </xf>
    <xf numFmtId="0" fontId="8" fillId="0" borderId="0" xfId="18" applyNumberFormat="1" applyFont="1" applyAlignment="1" applyProtection="1">
      <alignment horizontal="left"/>
      <protection/>
    </xf>
    <xf numFmtId="0" fontId="9" fillId="0" borderId="0" xfId="25" applyNumberFormat="1" applyFont="1">
      <alignment/>
      <protection/>
    </xf>
    <xf numFmtId="165" fontId="9" fillId="0" borderId="0" xfId="25" applyNumberFormat="1" applyFont="1">
      <alignment/>
      <protection/>
    </xf>
    <xf numFmtId="0" fontId="5" fillId="0" borderId="0" xfId="25" applyBorder="1">
      <alignment/>
      <protection/>
    </xf>
    <xf numFmtId="0" fontId="7" fillId="0" borderId="0" xfId="25" applyNumberFormat="1" applyFont="1" applyBorder="1" applyAlignment="1" applyProtection="1">
      <alignment horizontal="center"/>
      <protection/>
    </xf>
    <xf numFmtId="0" fontId="7" fillId="0" borderId="0" xfId="25" applyNumberFormat="1" applyFont="1" applyBorder="1" applyAlignment="1" applyProtection="1" quotePrefix="1">
      <alignment horizontal="center"/>
      <protection/>
    </xf>
    <xf numFmtId="0" fontId="7" fillId="0" borderId="1" xfId="20" applyNumberFormat="1" applyFont="1" applyBorder="1">
      <alignment/>
      <protection/>
    </xf>
    <xf numFmtId="0" fontId="10" fillId="0" borderId="0" xfId="25" applyNumberFormat="1" applyFont="1">
      <alignment/>
      <protection/>
    </xf>
    <xf numFmtId="0" fontId="12" fillId="0" borderId="2" xfId="25" applyNumberFormat="1" applyFont="1" applyBorder="1" applyAlignment="1" applyProtection="1">
      <alignment horizontal="right" vertical="center"/>
      <protection/>
    </xf>
    <xf numFmtId="0" fontId="12" fillId="0" borderId="2" xfId="25" applyNumberFormat="1" applyFont="1" applyBorder="1" applyAlignment="1">
      <alignment horizontal="right" vertical="center"/>
      <protection/>
    </xf>
    <xf numFmtId="0" fontId="12" fillId="0" borderId="2" xfId="25" applyNumberFormat="1" applyFont="1" applyBorder="1" applyAlignment="1" applyProtection="1">
      <alignment horizontal="right" vertical="center" wrapText="1"/>
      <protection/>
    </xf>
    <xf numFmtId="1" fontId="12" fillId="0" borderId="2" xfId="25" applyNumberFormat="1" applyFont="1" applyBorder="1" applyAlignment="1">
      <alignment horizontal="right" vertical="center"/>
      <protection/>
    </xf>
    <xf numFmtId="0" fontId="13" fillId="0" borderId="2" xfId="25" applyNumberFormat="1" applyFont="1" applyBorder="1" applyAlignment="1">
      <alignment horizontal="right" vertical="center"/>
      <protection/>
    </xf>
    <xf numFmtId="165" fontId="13" fillId="0" borderId="2" xfId="25" applyNumberFormat="1" applyFont="1" applyBorder="1" applyAlignment="1" applyProtection="1">
      <alignment horizontal="right" vertical="center"/>
      <protection/>
    </xf>
    <xf numFmtId="0" fontId="13" fillId="0" borderId="2" xfId="25" applyNumberFormat="1" applyFont="1" applyBorder="1" applyAlignment="1" applyProtection="1">
      <alignment horizontal="right" vertical="center"/>
      <protection/>
    </xf>
    <xf numFmtId="0" fontId="12" fillId="0" borderId="2" xfId="25" applyNumberFormat="1" applyFont="1" applyBorder="1">
      <alignment/>
      <protection/>
    </xf>
    <xf numFmtId="0" fontId="13" fillId="0" borderId="2" xfId="25" applyNumberFormat="1" applyFont="1" applyBorder="1">
      <alignment/>
      <protection/>
    </xf>
    <xf numFmtId="0" fontId="12" fillId="0" borderId="2" xfId="25" applyNumberFormat="1" applyFont="1" applyBorder="1" applyAlignment="1">
      <alignment vertical="center"/>
      <protection/>
    </xf>
    <xf numFmtId="0" fontId="11" fillId="0" borderId="3" xfId="20" applyNumberFormat="1" applyFont="1" applyBorder="1">
      <alignment/>
      <protection/>
    </xf>
    <xf numFmtId="0" fontId="11" fillId="0" borderId="4" xfId="20" applyNumberFormat="1" applyFont="1" applyBorder="1">
      <alignment/>
      <protection/>
    </xf>
    <xf numFmtId="0" fontId="11" fillId="0" borderId="5" xfId="25" applyNumberFormat="1" applyFont="1" applyBorder="1" applyAlignment="1" applyProtection="1" quotePrefix="1">
      <alignment horizontal="center"/>
      <protection/>
    </xf>
    <xf numFmtId="0" fontId="11" fillId="0" borderId="3" xfId="25" applyNumberFormat="1" applyFont="1" applyBorder="1" applyAlignment="1" applyProtection="1">
      <alignment horizontal="center"/>
      <protection/>
    </xf>
    <xf numFmtId="0" fontId="11" fillId="0" borderId="5" xfId="25" applyNumberFormat="1" applyFont="1" applyBorder="1" applyAlignment="1" applyProtection="1">
      <alignment horizontal="center"/>
      <protection/>
    </xf>
    <xf numFmtId="165" fontId="11" fillId="0" borderId="5" xfId="25" applyNumberFormat="1" applyFont="1" applyBorder="1" applyAlignment="1" applyProtection="1" quotePrefix="1">
      <alignment horizontal="center"/>
      <protection/>
    </xf>
    <xf numFmtId="0" fontId="11" fillId="0" borderId="6" xfId="25" applyNumberFormat="1" applyFont="1" applyBorder="1" applyAlignment="1" applyProtection="1" quotePrefix="1">
      <alignment horizontal="center"/>
      <protection/>
    </xf>
    <xf numFmtId="0" fontId="11" fillId="0" borderId="4" xfId="25" applyNumberFormat="1" applyFont="1" applyBorder="1" applyAlignment="1" applyProtection="1" quotePrefix="1">
      <alignment horizontal="center"/>
      <protection/>
    </xf>
    <xf numFmtId="165" fontId="11" fillId="0" borderId="6" xfId="25" applyNumberFormat="1" applyFont="1" applyBorder="1" applyAlignment="1" applyProtection="1" quotePrefix="1">
      <alignment horizontal="center"/>
      <protection/>
    </xf>
    <xf numFmtId="0" fontId="11" fillId="0" borderId="6" xfId="25" applyNumberFormat="1" applyFont="1" applyBorder="1" applyAlignment="1" applyProtection="1">
      <alignment horizontal="center"/>
      <protection/>
    </xf>
    <xf numFmtId="0" fontId="11" fillId="0" borderId="4" xfId="25" applyNumberFormat="1" applyFont="1" applyBorder="1" applyAlignment="1" applyProtection="1">
      <alignment horizontal="center"/>
      <protection/>
    </xf>
    <xf numFmtId="165" fontId="11" fillId="0" borderId="6" xfId="25" applyNumberFormat="1" applyFont="1" applyBorder="1" applyAlignment="1" applyProtection="1">
      <alignment horizontal="center"/>
      <protection/>
    </xf>
    <xf numFmtId="14" fontId="11" fillId="0" borderId="6" xfId="25" applyNumberFormat="1" applyFont="1" applyBorder="1" applyAlignment="1" applyProtection="1">
      <alignment horizontal="center"/>
      <protection/>
    </xf>
    <xf numFmtId="0" fontId="11" fillId="0" borderId="1" xfId="25" applyNumberFormat="1" applyFont="1" applyBorder="1" applyAlignment="1" applyProtection="1">
      <alignment horizontal="center"/>
      <protection/>
    </xf>
    <xf numFmtId="0" fontId="11" fillId="0" borderId="2" xfId="20" applyNumberFormat="1" applyFont="1" applyBorder="1" applyAlignment="1" applyProtection="1">
      <alignment horizontal="left"/>
      <protection/>
    </xf>
    <xf numFmtId="0" fontId="11" fillId="0" borderId="1" xfId="25" applyNumberFormat="1" applyFont="1" applyBorder="1" applyAlignment="1" applyProtection="1" quotePrefix="1">
      <alignment horizontal="center"/>
      <protection/>
    </xf>
    <xf numFmtId="0" fontId="11" fillId="0" borderId="2" xfId="25" applyNumberFormat="1" applyFont="1" applyBorder="1" applyAlignment="1" applyProtection="1" quotePrefix="1">
      <alignment horizontal="center"/>
      <protection/>
    </xf>
    <xf numFmtId="1" fontId="11" fillId="0" borderId="2" xfId="25" applyNumberFormat="1" applyFont="1" applyBorder="1" applyAlignment="1" applyProtection="1" quotePrefix="1">
      <alignment horizontal="center"/>
      <protection/>
    </xf>
    <xf numFmtId="0" fontId="9" fillId="0" borderId="7" xfId="20" applyNumberFormat="1" applyFont="1" applyBorder="1" applyAlignment="1" applyProtection="1">
      <alignment horizontal="left"/>
      <protection/>
    </xf>
    <xf numFmtId="0" fontId="12" fillId="0" borderId="2" xfId="25" applyNumberFormat="1" applyFont="1" applyBorder="1" applyAlignment="1">
      <alignment horizontal="right"/>
      <protection/>
    </xf>
    <xf numFmtId="0" fontId="14" fillId="0" borderId="0" xfId="18" applyNumberFormat="1" applyFont="1" applyAlignment="1" applyProtection="1">
      <alignment horizontal="left"/>
      <protection/>
    </xf>
    <xf numFmtId="0" fontId="15" fillId="0" borderId="2" xfId="20" applyNumberFormat="1" applyFont="1" applyBorder="1" applyAlignment="1" applyProtection="1">
      <alignment horizontal="right"/>
      <protection/>
    </xf>
    <xf numFmtId="1" fontId="15" fillId="0" borderId="2" xfId="25" applyNumberFormat="1" applyFont="1" applyBorder="1" applyAlignment="1">
      <alignment horizontal="right" vertical="center"/>
      <protection/>
    </xf>
    <xf numFmtId="165" fontId="15" fillId="0" borderId="2" xfId="25" applyNumberFormat="1" applyFont="1" applyBorder="1" applyAlignment="1" applyProtection="1">
      <alignment horizontal="right" vertical="center"/>
      <protection/>
    </xf>
    <xf numFmtId="0" fontId="15" fillId="0" borderId="2" xfId="25" applyNumberFormat="1" applyFont="1" applyBorder="1" applyAlignment="1" applyProtection="1">
      <alignment horizontal="right" vertical="center"/>
      <protection/>
    </xf>
    <xf numFmtId="1" fontId="13" fillId="0" borderId="2" xfId="25" applyNumberFormat="1" applyFont="1" applyBorder="1" applyAlignment="1">
      <alignment horizontal="right" vertical="center"/>
      <protection/>
    </xf>
    <xf numFmtId="1" fontId="17" fillId="0" borderId="2" xfId="25" applyNumberFormat="1" applyFont="1" applyBorder="1" applyAlignment="1">
      <alignment horizontal="right" vertical="center"/>
      <protection/>
    </xf>
    <xf numFmtId="0" fontId="16" fillId="0" borderId="2" xfId="25" applyNumberFormat="1" applyFont="1" applyBorder="1" applyAlignment="1">
      <alignment horizontal="right"/>
      <protection/>
    </xf>
    <xf numFmtId="0" fontId="18" fillId="0" borderId="2" xfId="25" applyNumberFormat="1" applyFont="1" applyBorder="1" applyAlignment="1">
      <alignment vertical="center"/>
      <protection/>
    </xf>
    <xf numFmtId="0" fontId="18" fillId="0" borderId="2" xfId="25" applyNumberFormat="1" applyFont="1" applyBorder="1">
      <alignment/>
      <protection/>
    </xf>
    <xf numFmtId="0" fontId="19" fillId="0" borderId="2" xfId="25" applyNumberFormat="1" applyFont="1" applyBorder="1">
      <alignment/>
      <protection/>
    </xf>
    <xf numFmtId="0" fontId="20" fillId="0" borderId="7" xfId="20" applyNumberFormat="1" applyFont="1" applyBorder="1" applyAlignment="1" applyProtection="1">
      <alignment horizontal="left"/>
      <protection/>
    </xf>
    <xf numFmtId="0" fontId="21" fillId="0" borderId="2" xfId="19" applyNumberFormat="1" applyFont="1" applyBorder="1" applyAlignment="1" applyProtection="1">
      <alignment vertical="center" wrapText="1"/>
      <protection locked="0"/>
    </xf>
    <xf numFmtId="0" fontId="21" fillId="0" borderId="2" xfId="21" applyNumberFormat="1" applyFont="1" applyBorder="1" applyAlignment="1" applyProtection="1">
      <alignment vertical="center" wrapText="1"/>
      <protection locked="0"/>
    </xf>
    <xf numFmtId="0" fontId="21" fillId="0" borderId="2" xfId="25" applyNumberFormat="1" applyFont="1" applyBorder="1" applyAlignment="1">
      <alignment vertical="center"/>
      <protection/>
    </xf>
    <xf numFmtId="0" fontId="21" fillId="0" borderId="2" xfId="24" applyNumberFormat="1" applyFont="1" applyBorder="1" applyAlignment="1" applyProtection="1">
      <alignment vertical="center"/>
      <protection locked="0"/>
    </xf>
    <xf numFmtId="0" fontId="21" fillId="0" borderId="2" xfId="22" applyNumberFormat="1" applyFont="1" applyBorder="1" applyAlignment="1" applyProtection="1">
      <alignment vertical="center"/>
      <protection locked="0"/>
    </xf>
    <xf numFmtId="0" fontId="21" fillId="0" borderId="2" xfId="20" applyNumberFormat="1" applyFont="1" applyBorder="1" applyAlignment="1" applyProtection="1">
      <alignment vertical="center" wrapText="1"/>
      <protection locked="0"/>
    </xf>
    <xf numFmtId="0" fontId="21" fillId="0" borderId="2" xfId="25" applyNumberFormat="1" applyFont="1" applyBorder="1" applyAlignment="1">
      <alignment vertical="center" wrapText="1"/>
      <protection/>
    </xf>
    <xf numFmtId="0" fontId="22" fillId="0" borderId="2" xfId="20" applyNumberFormat="1" applyFont="1" applyBorder="1" applyAlignment="1" applyProtection="1">
      <alignment vertical="center" wrapText="1"/>
      <protection locked="0"/>
    </xf>
    <xf numFmtId="0" fontId="22" fillId="0" borderId="2" xfId="25" applyNumberFormat="1" applyFont="1" applyBorder="1" applyAlignment="1">
      <alignment vertical="center"/>
      <protection/>
    </xf>
    <xf numFmtId="0" fontId="22" fillId="0" borderId="2" xfId="25" applyNumberFormat="1" applyFont="1" applyBorder="1" applyAlignment="1">
      <alignment wrapText="1"/>
      <protection/>
    </xf>
    <xf numFmtId="0" fontId="21" fillId="0" borderId="2" xfId="23" applyNumberFormat="1" applyFont="1" applyBorder="1" applyAlignment="1" applyProtection="1">
      <alignment horizontal="left" wrapText="1"/>
      <protection locked="0"/>
    </xf>
    <xf numFmtId="0" fontId="21" fillId="0" borderId="2" xfId="25" applyNumberFormat="1" applyFont="1" applyBorder="1">
      <alignment/>
      <protection/>
    </xf>
    <xf numFmtId="0" fontId="22" fillId="0" borderId="2" xfId="25" applyNumberFormat="1" applyFont="1" applyBorder="1">
      <alignment/>
      <protection/>
    </xf>
    <xf numFmtId="0" fontId="20" fillId="0" borderId="2" xfId="25" applyNumberFormat="1" applyFont="1" applyBorder="1">
      <alignment/>
      <protection/>
    </xf>
    <xf numFmtId="165" fontId="19" fillId="0" borderId="2" xfId="25" applyNumberFormat="1" applyFont="1" applyBorder="1" applyAlignment="1" applyProtection="1">
      <alignment horizontal="right" vertical="center"/>
      <protection/>
    </xf>
    <xf numFmtId="0" fontId="18" fillId="0" borderId="2" xfId="25" applyNumberFormat="1" applyFont="1" applyBorder="1" applyAlignment="1" applyProtection="1">
      <alignment horizontal="right" vertical="center"/>
      <protection/>
    </xf>
    <xf numFmtId="165" fontId="18" fillId="0" borderId="2" xfId="25" applyNumberFormat="1" applyFont="1" applyBorder="1" applyAlignment="1" applyProtection="1">
      <alignment horizontal="right" vertical="center"/>
      <protection/>
    </xf>
    <xf numFmtId="0" fontId="19" fillId="0" borderId="2" xfId="25" applyNumberFormat="1" applyFont="1" applyBorder="1" applyAlignment="1" applyProtection="1" quotePrefix="1">
      <alignment horizontal="center"/>
      <protection/>
    </xf>
    <xf numFmtId="0" fontId="19" fillId="0" borderId="2" xfId="25" applyNumberFormat="1" applyFont="1" applyBorder="1" applyAlignment="1" applyProtection="1" quotePrefix="1">
      <alignment horizontal="right"/>
      <protection/>
    </xf>
    <xf numFmtId="0" fontId="18" fillId="0" borderId="2" xfId="25" applyNumberFormat="1" applyFont="1" applyBorder="1" applyAlignment="1" applyProtection="1">
      <alignment horizontal="right" vertical="center" wrapText="1"/>
      <protection/>
    </xf>
    <xf numFmtId="0" fontId="18" fillId="0" borderId="2" xfId="25" applyNumberFormat="1" applyFont="1" applyBorder="1" applyAlignment="1">
      <alignment horizontal="right" vertical="center"/>
      <protection/>
    </xf>
    <xf numFmtId="0" fontId="19" fillId="0" borderId="2" xfId="25" applyNumberFormat="1" applyFont="1" applyBorder="1" applyAlignment="1" applyProtection="1">
      <alignment horizontal="right" vertical="center"/>
      <protection/>
    </xf>
    <xf numFmtId="1" fontId="18" fillId="0" borderId="2" xfId="25" applyNumberFormat="1" applyFont="1" applyBorder="1" applyAlignment="1">
      <alignment horizontal="right" vertical="center"/>
      <protection/>
    </xf>
    <xf numFmtId="0" fontId="19" fillId="0" borderId="2" xfId="25" applyNumberFormat="1" applyFont="1" applyBorder="1" applyAlignment="1">
      <alignment horizontal="right" vertical="center"/>
      <protection/>
    </xf>
    <xf numFmtId="165" fontId="18" fillId="0" borderId="2" xfId="25" applyNumberFormat="1" applyFont="1" applyBorder="1">
      <alignment/>
      <protection/>
    </xf>
    <xf numFmtId="165" fontId="17" fillId="0" borderId="2" xfId="25" applyNumberFormat="1" applyFont="1" applyBorder="1" applyAlignment="1" applyProtection="1">
      <alignment horizontal="right" vertical="center"/>
      <protection/>
    </xf>
    <xf numFmtId="0" fontId="17" fillId="0" borderId="2" xfId="25" applyNumberFormat="1" applyFont="1" applyBorder="1" applyAlignment="1" applyProtection="1">
      <alignment horizontal="right" vertical="center"/>
      <protection/>
    </xf>
    <xf numFmtId="1" fontId="17" fillId="0" borderId="2" xfId="25" applyNumberFormat="1" applyFont="1" applyBorder="1">
      <alignment/>
      <protection/>
    </xf>
    <xf numFmtId="165" fontId="17" fillId="0" borderId="2" xfId="25" applyNumberFormat="1" applyFont="1" applyBorder="1" applyAlignment="1" applyProtection="1">
      <alignment horizontal="right"/>
      <protection/>
    </xf>
  </cellXfs>
  <cellStyles count="16">
    <cellStyle name="Normal" xfId="0"/>
    <cellStyle name="Hyperlink" xfId="15"/>
    <cellStyle name="Currency" xfId="16"/>
    <cellStyle name="Currency [0]" xfId="17"/>
    <cellStyle name="Обычный_P_AS1" xfId="18"/>
    <cellStyle name="Обычный_P_AS13" xfId="19"/>
    <cellStyle name="Обычный_P_AS18" xfId="20"/>
    <cellStyle name="Обычный_P_AS19" xfId="21"/>
    <cellStyle name="Обычный_P_AS21" xfId="22"/>
    <cellStyle name="Обычный_P_AS39" xfId="23"/>
    <cellStyle name="Обычный_P_AS44" xfId="24"/>
    <cellStyle name="Обычный_P_AS46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6" transitionEvaluation="1">
    <pageSetUpPr fitToPage="1"/>
  </sheetPr>
  <dimension ref="A1:AY43"/>
  <sheetViews>
    <sheetView tabSelected="1" workbookViewId="0" topLeftCell="A1">
      <pane xSplit="1" ySplit="8" topLeftCell="G9" activePane="bottomRight" state="frozen"/>
      <selection pane="topLeft" activeCell="K6" sqref="K6"/>
      <selection pane="topRight" activeCell="K6" sqref="K6"/>
      <selection pane="bottomLeft" activeCell="K6" sqref="K6"/>
      <selection pane="bottomRight" activeCell="F16" sqref="F16"/>
    </sheetView>
  </sheetViews>
  <sheetFormatPr defaultColWidth="9.125" defaultRowHeight="12.75"/>
  <cols>
    <col min="1" max="1" width="81.125" style="3" customWidth="1"/>
    <col min="2" max="2" width="24.25390625" style="3" customWidth="1"/>
    <col min="3" max="3" width="21.75390625" style="3" customWidth="1"/>
    <col min="4" max="4" width="18.875" style="3" customWidth="1"/>
    <col min="5" max="5" width="19.875" style="3" customWidth="1"/>
    <col min="6" max="6" width="19.625" style="3" customWidth="1"/>
    <col min="7" max="7" width="21.125" style="8" customWidth="1"/>
    <col min="8" max="8" width="20.125" style="3" customWidth="1"/>
    <col min="9" max="9" width="25.625" style="8" customWidth="1"/>
    <col min="10" max="10" width="20.75390625" style="3" customWidth="1"/>
    <col min="11" max="11" width="19.625" style="3" customWidth="1"/>
    <col min="12" max="12" width="19.125" style="3" customWidth="1"/>
    <col min="13" max="13" width="17.25390625" style="3" customWidth="1"/>
    <col min="14" max="14" width="9.125" style="3" customWidth="1"/>
    <col min="15" max="15" width="11.875" style="3" customWidth="1"/>
    <col min="16" max="16" width="9.125" style="3" customWidth="1"/>
    <col min="17" max="42" width="12.125" style="3" customWidth="1"/>
    <col min="43" max="16384" width="9.125" style="3" customWidth="1"/>
  </cols>
  <sheetData>
    <row r="1" spans="1:7" ht="16.5">
      <c r="A1" s="47" t="s">
        <v>47</v>
      </c>
      <c r="B1" s="9"/>
      <c r="C1" s="10"/>
      <c r="D1" s="10"/>
      <c r="E1" s="10"/>
      <c r="F1" s="10"/>
      <c r="G1" s="11"/>
    </row>
    <row r="2" spans="1:7" ht="15">
      <c r="A2" s="9" t="s">
        <v>33</v>
      </c>
      <c r="B2" s="9"/>
      <c r="C2" s="10"/>
      <c r="D2" s="10"/>
      <c r="E2" s="10"/>
      <c r="F2" s="10"/>
      <c r="G2" s="11"/>
    </row>
    <row r="3" spans="1:14" ht="13.5" customHeight="1">
      <c r="A3" s="1"/>
      <c r="B3" s="1"/>
      <c r="C3" s="4" t="s">
        <v>0</v>
      </c>
      <c r="D3" s="4"/>
      <c r="E3" s="1"/>
      <c r="F3" s="1"/>
      <c r="G3" s="2"/>
      <c r="H3" s="1"/>
      <c r="I3" s="2"/>
      <c r="J3" s="1"/>
      <c r="K3" s="1"/>
      <c r="L3" s="1"/>
      <c r="M3" s="1" t="s">
        <v>1</v>
      </c>
      <c r="N3" s="12"/>
    </row>
    <row r="4" spans="1:14" ht="13.5" customHeight="1">
      <c r="A4" s="27"/>
      <c r="B4" s="29" t="s">
        <v>3</v>
      </c>
      <c r="C4" s="30" t="s">
        <v>2</v>
      </c>
      <c r="D4" s="31" t="s">
        <v>2</v>
      </c>
      <c r="E4" s="29" t="s">
        <v>3</v>
      </c>
      <c r="F4" s="31" t="s">
        <v>3</v>
      </c>
      <c r="G4" s="32" t="s">
        <v>4</v>
      </c>
      <c r="H4" s="29" t="s">
        <v>5</v>
      </c>
      <c r="I4" s="32" t="s">
        <v>6</v>
      </c>
      <c r="J4" s="31" t="s">
        <v>5</v>
      </c>
      <c r="K4" s="31" t="s">
        <v>7</v>
      </c>
      <c r="L4" s="31" t="s">
        <v>7</v>
      </c>
      <c r="M4" s="30" t="s">
        <v>8</v>
      </c>
      <c r="N4" s="13"/>
    </row>
    <row r="5" spans="1:15" ht="13.5" customHeight="1">
      <c r="A5" s="28" t="s">
        <v>28</v>
      </c>
      <c r="B5" s="33" t="s">
        <v>10</v>
      </c>
      <c r="C5" s="34" t="s">
        <v>9</v>
      </c>
      <c r="D5" s="33" t="s">
        <v>9</v>
      </c>
      <c r="E5" s="33" t="s">
        <v>10</v>
      </c>
      <c r="F5" s="36" t="s">
        <v>42</v>
      </c>
      <c r="G5" s="35" t="s">
        <v>11</v>
      </c>
      <c r="H5" s="36" t="s">
        <v>12</v>
      </c>
      <c r="I5" s="35" t="s">
        <v>11</v>
      </c>
      <c r="J5" s="36" t="s">
        <v>13</v>
      </c>
      <c r="K5" s="33" t="s">
        <v>14</v>
      </c>
      <c r="L5" s="33" t="s">
        <v>15</v>
      </c>
      <c r="M5" s="37" t="s">
        <v>16</v>
      </c>
      <c r="N5" s="13"/>
      <c r="O5" s="5"/>
    </row>
    <row r="6" spans="1:15" ht="13.5" customHeight="1">
      <c r="A6" s="28" t="s">
        <v>29</v>
      </c>
      <c r="B6" s="36" t="s">
        <v>48</v>
      </c>
      <c r="C6" s="37"/>
      <c r="D6" s="36" t="s">
        <v>48</v>
      </c>
      <c r="E6" s="36" t="s">
        <v>48</v>
      </c>
      <c r="F6" s="36" t="s">
        <v>49</v>
      </c>
      <c r="G6" s="38" t="s">
        <v>17</v>
      </c>
      <c r="H6" s="33" t="s">
        <v>0</v>
      </c>
      <c r="I6" s="36" t="s">
        <v>48</v>
      </c>
      <c r="J6" s="36" t="s">
        <v>48</v>
      </c>
      <c r="K6" s="39">
        <v>40544</v>
      </c>
      <c r="L6" s="39">
        <v>40909</v>
      </c>
      <c r="M6" s="36"/>
      <c r="N6" s="36"/>
      <c r="O6" s="5"/>
    </row>
    <row r="7" spans="1:15" ht="13.5" customHeight="1">
      <c r="A7" s="15"/>
      <c r="B7" s="40">
        <v>2010</v>
      </c>
      <c r="C7" s="40" t="s">
        <v>39</v>
      </c>
      <c r="D7" s="40" t="s">
        <v>39</v>
      </c>
      <c r="E7" s="40" t="s">
        <v>39</v>
      </c>
      <c r="F7" s="36" t="s">
        <v>39</v>
      </c>
      <c r="G7" s="35" t="s">
        <v>0</v>
      </c>
      <c r="H7" s="33" t="s">
        <v>0</v>
      </c>
      <c r="I7" s="40" t="s">
        <v>39</v>
      </c>
      <c r="J7" s="40" t="s">
        <v>46</v>
      </c>
      <c r="K7" s="33" t="s">
        <v>0</v>
      </c>
      <c r="L7" s="36"/>
      <c r="M7" s="40">
        <v>2011</v>
      </c>
      <c r="N7" s="13"/>
      <c r="O7" s="5"/>
    </row>
    <row r="8" spans="1:15" ht="15.75">
      <c r="A8" s="45">
        <v>1</v>
      </c>
      <c r="B8" s="41">
        <v>2</v>
      </c>
      <c r="C8" s="42">
        <v>3</v>
      </c>
      <c r="D8" s="43">
        <v>4</v>
      </c>
      <c r="E8" s="43">
        <v>5</v>
      </c>
      <c r="F8" s="43"/>
      <c r="G8" s="44">
        <v>6</v>
      </c>
      <c r="H8" s="43">
        <v>7</v>
      </c>
      <c r="I8" s="44">
        <v>8</v>
      </c>
      <c r="J8" s="43">
        <v>9</v>
      </c>
      <c r="K8" s="43">
        <v>10</v>
      </c>
      <c r="L8" s="43">
        <v>11</v>
      </c>
      <c r="M8" s="43">
        <v>12</v>
      </c>
      <c r="N8" s="14"/>
      <c r="O8" s="5"/>
    </row>
    <row r="9" spans="1:15" ht="38.25" customHeight="1">
      <c r="A9" s="58" t="s">
        <v>44</v>
      </c>
      <c r="B9" s="48">
        <f>B10+B11+B12+B13</f>
        <v>65062</v>
      </c>
      <c r="C9" s="48">
        <f>C10+C11+C12+C13</f>
        <v>66647</v>
      </c>
      <c r="D9" s="48">
        <f>D10+D11+D12+D13</f>
        <v>66647</v>
      </c>
      <c r="E9" s="48">
        <f>E10+E11+E12+E13</f>
        <v>68354</v>
      </c>
      <c r="F9" s="48">
        <f>F10+F11+F12+F13</f>
        <v>6605</v>
      </c>
      <c r="G9" s="50">
        <f aca="true" t="shared" si="0" ref="G9:G23">E9/C9*100</f>
        <v>102.56125557039326</v>
      </c>
      <c r="H9" s="51">
        <f>E9-C9</f>
        <v>1707</v>
      </c>
      <c r="I9" s="50">
        <f>E9/D9*100</f>
        <v>102.56125557039326</v>
      </c>
      <c r="J9" s="51">
        <f>E9-D9</f>
        <v>1707</v>
      </c>
      <c r="K9" s="76">
        <f>K10+K11+K12+K13</f>
        <v>0</v>
      </c>
      <c r="L9" s="76">
        <f>L10+L11+L12+L13</f>
        <v>0</v>
      </c>
      <c r="M9" s="77">
        <f>M10+M11+M12+M13</f>
        <v>0</v>
      </c>
      <c r="N9" s="14"/>
      <c r="O9" s="5"/>
    </row>
    <row r="10" spans="1:13" ht="39.75" customHeight="1">
      <c r="A10" s="59" t="s">
        <v>18</v>
      </c>
      <c r="B10" s="17">
        <v>53463</v>
      </c>
      <c r="C10" s="17">
        <v>53095</v>
      </c>
      <c r="D10" s="17">
        <v>53095</v>
      </c>
      <c r="E10" s="74">
        <v>54149</v>
      </c>
      <c r="F10" s="74">
        <v>5972</v>
      </c>
      <c r="G10" s="75">
        <f t="shared" si="0"/>
        <v>101.98512100951125</v>
      </c>
      <c r="H10" s="74">
        <f aca="true" t="shared" si="1" ref="H10:H31">E10-C10</f>
        <v>1054</v>
      </c>
      <c r="I10" s="75">
        <f aca="true" t="shared" si="2" ref="I10:I16">E10/D10*100</f>
        <v>101.98512100951125</v>
      </c>
      <c r="J10" s="74">
        <f aca="true" t="shared" si="3" ref="J10:J32">E10-D10</f>
        <v>1054</v>
      </c>
      <c r="K10" s="74"/>
      <c r="L10" s="74"/>
      <c r="M10" s="74">
        <f>L10-K10</f>
        <v>0</v>
      </c>
    </row>
    <row r="11" spans="1:13" ht="49.5" customHeight="1">
      <c r="A11" s="60" t="s">
        <v>21</v>
      </c>
      <c r="B11" s="19">
        <v>4703</v>
      </c>
      <c r="C11" s="19">
        <v>5012</v>
      </c>
      <c r="D11" s="19">
        <v>5012</v>
      </c>
      <c r="E11" s="78">
        <v>5347</v>
      </c>
      <c r="F11" s="78">
        <v>449</v>
      </c>
      <c r="G11" s="75">
        <f t="shared" si="0"/>
        <v>106.68395849960095</v>
      </c>
      <c r="H11" s="74">
        <f t="shared" si="1"/>
        <v>335</v>
      </c>
      <c r="I11" s="75">
        <f t="shared" si="2"/>
        <v>106.68395849960095</v>
      </c>
      <c r="J11" s="74">
        <f t="shared" si="3"/>
        <v>335</v>
      </c>
      <c r="K11" s="78"/>
      <c r="L11" s="78"/>
      <c r="M11" s="74">
        <f>L11-K11</f>
        <v>0</v>
      </c>
    </row>
    <row r="12" spans="1:13" ht="57" customHeight="1">
      <c r="A12" s="61" t="s">
        <v>19</v>
      </c>
      <c r="B12" s="18">
        <v>6856</v>
      </c>
      <c r="C12" s="18">
        <v>8500</v>
      </c>
      <c r="D12" s="18">
        <v>8500</v>
      </c>
      <c r="E12" s="79">
        <v>8825</v>
      </c>
      <c r="F12" s="79">
        <v>184</v>
      </c>
      <c r="G12" s="75">
        <f t="shared" si="0"/>
        <v>103.82352941176471</v>
      </c>
      <c r="H12" s="74">
        <f t="shared" si="1"/>
        <v>325</v>
      </c>
      <c r="I12" s="75">
        <f t="shared" si="2"/>
        <v>103.82352941176471</v>
      </c>
      <c r="J12" s="74">
        <f t="shared" si="3"/>
        <v>325</v>
      </c>
      <c r="K12" s="79"/>
      <c r="L12" s="79"/>
      <c r="M12" s="74">
        <f>L12-K12</f>
        <v>0</v>
      </c>
    </row>
    <row r="13" spans="1:13" ht="45" customHeight="1">
      <c r="A13" s="62" t="s">
        <v>23</v>
      </c>
      <c r="B13" s="18">
        <v>40</v>
      </c>
      <c r="C13" s="18">
        <v>40</v>
      </c>
      <c r="D13" s="18">
        <v>40</v>
      </c>
      <c r="E13" s="79">
        <v>33</v>
      </c>
      <c r="F13" s="79">
        <v>0</v>
      </c>
      <c r="G13" s="75">
        <f t="shared" si="0"/>
        <v>82.5</v>
      </c>
      <c r="H13" s="74">
        <f t="shared" si="1"/>
        <v>-7</v>
      </c>
      <c r="I13" s="75">
        <f t="shared" si="2"/>
        <v>82.5</v>
      </c>
      <c r="J13" s="74">
        <f t="shared" si="3"/>
        <v>-7</v>
      </c>
      <c r="K13" s="79"/>
      <c r="L13" s="79"/>
      <c r="M13" s="74">
        <f>L13-K13</f>
        <v>0</v>
      </c>
    </row>
    <row r="14" spans="1:13" ht="45" customHeight="1">
      <c r="A14" s="58" t="s">
        <v>43</v>
      </c>
      <c r="B14" s="49">
        <f>B15+B16+B17+B18+B19+B20</f>
        <v>11624</v>
      </c>
      <c r="C14" s="49">
        <f>C15+C16+C17+C18+C19+C20</f>
        <v>15049</v>
      </c>
      <c r="D14" s="49">
        <f>D15+D16+D17+D18+D19+D20</f>
        <v>15049</v>
      </c>
      <c r="E14" s="49">
        <f>E15+E16+E17+E18+E19+E20</f>
        <v>11236</v>
      </c>
      <c r="F14" s="49">
        <f>F15+F16+F17+F18+F19+F20</f>
        <v>1325</v>
      </c>
      <c r="G14" s="50">
        <f t="shared" si="0"/>
        <v>74.66276829025185</v>
      </c>
      <c r="H14" s="51">
        <f t="shared" si="1"/>
        <v>-3813</v>
      </c>
      <c r="I14" s="50">
        <f t="shared" si="2"/>
        <v>74.66276829025185</v>
      </c>
      <c r="J14" s="51">
        <f t="shared" si="3"/>
        <v>-3813</v>
      </c>
      <c r="K14" s="49">
        <f>K15+K16+K17+K19+K20</f>
        <v>3122</v>
      </c>
      <c r="L14" s="49">
        <f>L15+L16+L17+L19+L20</f>
        <v>5997</v>
      </c>
      <c r="M14" s="51">
        <f aca="true" t="shared" si="4" ref="M14:M21">L14-K14</f>
        <v>2875</v>
      </c>
    </row>
    <row r="15" spans="1:13" ht="45" customHeight="1">
      <c r="A15" s="60" t="s">
        <v>20</v>
      </c>
      <c r="B15" s="19">
        <v>1487</v>
      </c>
      <c r="C15" s="19">
        <v>1500</v>
      </c>
      <c r="D15" s="19">
        <v>1500</v>
      </c>
      <c r="E15" s="78">
        <v>1233</v>
      </c>
      <c r="F15" s="78">
        <v>95</v>
      </c>
      <c r="G15" s="75">
        <f t="shared" si="0"/>
        <v>82.19999999999999</v>
      </c>
      <c r="H15" s="74">
        <f t="shared" si="1"/>
        <v>-267</v>
      </c>
      <c r="I15" s="75">
        <f t="shared" si="2"/>
        <v>82.19999999999999</v>
      </c>
      <c r="J15" s="74">
        <f t="shared" si="3"/>
        <v>-267</v>
      </c>
      <c r="K15" s="78">
        <v>1361</v>
      </c>
      <c r="L15" s="78">
        <v>2108</v>
      </c>
      <c r="M15" s="74">
        <f t="shared" si="4"/>
        <v>747</v>
      </c>
    </row>
    <row r="16" spans="1:13" ht="48.75" customHeight="1">
      <c r="A16" s="63" t="s">
        <v>30</v>
      </c>
      <c r="B16" s="18">
        <v>5670</v>
      </c>
      <c r="C16" s="18">
        <v>5100</v>
      </c>
      <c r="D16" s="18">
        <v>5100</v>
      </c>
      <c r="E16" s="79">
        <v>5461</v>
      </c>
      <c r="F16" s="79">
        <v>755</v>
      </c>
      <c r="G16" s="75">
        <f t="shared" si="0"/>
        <v>107.07843137254902</v>
      </c>
      <c r="H16" s="74">
        <f t="shared" si="1"/>
        <v>361</v>
      </c>
      <c r="I16" s="75">
        <f t="shared" si="2"/>
        <v>107.07843137254902</v>
      </c>
      <c r="J16" s="74">
        <f t="shared" si="3"/>
        <v>361</v>
      </c>
      <c r="K16" s="79">
        <v>1761</v>
      </c>
      <c r="L16" s="79">
        <v>1882</v>
      </c>
      <c r="M16" s="74">
        <f t="shared" si="4"/>
        <v>121</v>
      </c>
    </row>
    <row r="17" spans="1:13" ht="52.5" customHeight="1">
      <c r="A17" s="64" t="s">
        <v>31</v>
      </c>
      <c r="B17" s="18">
        <v>351</v>
      </c>
      <c r="C17" s="18">
        <v>2800</v>
      </c>
      <c r="D17" s="18">
        <v>2800</v>
      </c>
      <c r="E17" s="79">
        <v>314</v>
      </c>
      <c r="F17" s="79">
        <v>9</v>
      </c>
      <c r="G17" s="75">
        <f t="shared" si="0"/>
        <v>11.214285714285714</v>
      </c>
      <c r="H17" s="74">
        <f t="shared" si="1"/>
        <v>-2486</v>
      </c>
      <c r="I17" s="75">
        <f aca="true" t="shared" si="5" ref="I17:I30">E17/D17*100</f>
        <v>11.214285714285714</v>
      </c>
      <c r="J17" s="74">
        <f t="shared" si="3"/>
        <v>-2486</v>
      </c>
      <c r="K17" s="79"/>
      <c r="L17" s="79"/>
      <c r="M17" s="74">
        <f t="shared" si="4"/>
        <v>0</v>
      </c>
    </row>
    <row r="18" spans="1:13" ht="36" customHeight="1">
      <c r="A18" s="64" t="s">
        <v>24</v>
      </c>
      <c r="B18" s="20">
        <v>2273</v>
      </c>
      <c r="C18" s="18">
        <v>2625</v>
      </c>
      <c r="D18" s="18">
        <v>2625</v>
      </c>
      <c r="E18" s="81">
        <v>2804</v>
      </c>
      <c r="F18" s="81">
        <v>348</v>
      </c>
      <c r="G18" s="75">
        <f t="shared" si="0"/>
        <v>106.81904761904761</v>
      </c>
      <c r="H18" s="74">
        <f>E18-C18</f>
        <v>179</v>
      </c>
      <c r="I18" s="75">
        <f t="shared" si="5"/>
        <v>106.81904761904761</v>
      </c>
      <c r="J18" s="74">
        <f t="shared" si="3"/>
        <v>179</v>
      </c>
      <c r="K18" s="79"/>
      <c r="L18" s="79"/>
      <c r="M18" s="74">
        <f t="shared" si="4"/>
        <v>0</v>
      </c>
    </row>
    <row r="19" spans="1:51" ht="60" customHeight="1">
      <c r="A19" s="65" t="s">
        <v>22</v>
      </c>
      <c r="B19" s="20">
        <v>993</v>
      </c>
      <c r="C19" s="18">
        <v>2500</v>
      </c>
      <c r="D19" s="18">
        <v>2500</v>
      </c>
      <c r="E19" s="79">
        <v>762</v>
      </c>
      <c r="F19" s="79">
        <v>12</v>
      </c>
      <c r="G19" s="75">
        <f t="shared" si="0"/>
        <v>30.48</v>
      </c>
      <c r="H19" s="74">
        <f t="shared" si="1"/>
        <v>-1738</v>
      </c>
      <c r="I19" s="75">
        <f t="shared" si="5"/>
        <v>30.48</v>
      </c>
      <c r="J19" s="74">
        <f t="shared" si="3"/>
        <v>-1738</v>
      </c>
      <c r="K19" s="79"/>
      <c r="L19" s="79">
        <v>2007</v>
      </c>
      <c r="M19" s="74">
        <f t="shared" si="4"/>
        <v>2007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1:51" ht="48.75" customHeight="1">
      <c r="A20" s="65" t="s">
        <v>35</v>
      </c>
      <c r="B20" s="20">
        <v>850</v>
      </c>
      <c r="C20" s="20">
        <v>524</v>
      </c>
      <c r="D20" s="20">
        <v>524</v>
      </c>
      <c r="E20" s="81">
        <v>662</v>
      </c>
      <c r="F20" s="81">
        <v>106</v>
      </c>
      <c r="G20" s="75">
        <f t="shared" si="0"/>
        <v>126.33587786259541</v>
      </c>
      <c r="H20" s="74">
        <f t="shared" si="1"/>
        <v>138</v>
      </c>
      <c r="I20" s="75">
        <f t="shared" si="5"/>
        <v>126.33587786259541</v>
      </c>
      <c r="J20" s="74">
        <f t="shared" si="3"/>
        <v>138</v>
      </c>
      <c r="K20" s="79"/>
      <c r="L20" s="79"/>
      <c r="M20" s="74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1:13" s="7" customFormat="1" ht="51" customHeight="1">
      <c r="A21" s="66" t="s">
        <v>36</v>
      </c>
      <c r="B21" s="52">
        <v>24746</v>
      </c>
      <c r="C21" s="52">
        <v>24928</v>
      </c>
      <c r="D21" s="52">
        <v>24928</v>
      </c>
      <c r="E21" s="82">
        <v>24773</v>
      </c>
      <c r="F21" s="82">
        <v>4579</v>
      </c>
      <c r="G21" s="73">
        <f t="shared" si="0"/>
        <v>99.37820924261874</v>
      </c>
      <c r="H21" s="80">
        <f t="shared" si="1"/>
        <v>-155</v>
      </c>
      <c r="I21" s="73">
        <f t="shared" si="5"/>
        <v>99.37820924261874</v>
      </c>
      <c r="J21" s="80">
        <f t="shared" si="3"/>
        <v>-155</v>
      </c>
      <c r="K21" s="82"/>
      <c r="L21" s="82"/>
      <c r="M21" s="80">
        <f t="shared" si="4"/>
        <v>0</v>
      </c>
    </row>
    <row r="22" spans="1:13" ht="35.25" customHeight="1">
      <c r="A22" s="67" t="s">
        <v>45</v>
      </c>
      <c r="B22" s="53">
        <f>B9+B14+B21</f>
        <v>101432</v>
      </c>
      <c r="C22" s="53">
        <f>C9+C14+C21</f>
        <v>106624</v>
      </c>
      <c r="D22" s="53">
        <f>D9+D14+D21</f>
        <v>106624</v>
      </c>
      <c r="E22" s="53">
        <f>E9+E14+E21</f>
        <v>104363</v>
      </c>
      <c r="F22" s="53">
        <f>F9+F14+F21</f>
        <v>12509</v>
      </c>
      <c r="G22" s="84">
        <f t="shared" si="0"/>
        <v>97.87946428571429</v>
      </c>
      <c r="H22" s="85">
        <f t="shared" si="1"/>
        <v>-2261</v>
      </c>
      <c r="I22" s="84">
        <f t="shared" si="5"/>
        <v>97.87946428571429</v>
      </c>
      <c r="J22" s="85">
        <f t="shared" si="3"/>
        <v>-2261</v>
      </c>
      <c r="K22" s="53">
        <f>K9+K14+K21</f>
        <v>3122</v>
      </c>
      <c r="L22" s="53">
        <f>L9+L14+L21</f>
        <v>5997</v>
      </c>
      <c r="M22" s="53">
        <f>M9+M14+M21</f>
        <v>2875</v>
      </c>
    </row>
    <row r="23" spans="1:13" ht="51.75" customHeight="1">
      <c r="A23" s="68" t="s">
        <v>25</v>
      </c>
      <c r="B23" s="21">
        <f>B24+B25+B26+B27+B28+B30</f>
        <v>236897</v>
      </c>
      <c r="C23" s="21">
        <f>C24+C25+C26+C27+C28+C30</f>
        <v>321067</v>
      </c>
      <c r="D23" s="21">
        <f>D24+D25+D26+D27+D28+D30</f>
        <v>321067</v>
      </c>
      <c r="E23" s="21">
        <f>E24+E25+E26+E27+E28+E30</f>
        <v>309444</v>
      </c>
      <c r="F23" s="21">
        <f>F24+F25+F26+F27+F28+F30</f>
        <v>41256</v>
      </c>
      <c r="G23" s="22">
        <f t="shared" si="0"/>
        <v>96.37988332653309</v>
      </c>
      <c r="H23" s="23">
        <f>E23-C23</f>
        <v>-11623</v>
      </c>
      <c r="I23" s="22">
        <f t="shared" si="5"/>
        <v>96.37988332653309</v>
      </c>
      <c r="J23" s="74">
        <f t="shared" si="3"/>
        <v>-11623</v>
      </c>
      <c r="K23" s="21">
        <v>0</v>
      </c>
      <c r="L23" s="21">
        <v>0</v>
      </c>
      <c r="M23" s="23">
        <v>0</v>
      </c>
    </row>
    <row r="24" spans="1:13" ht="36" customHeight="1">
      <c r="A24" s="69" t="s">
        <v>26</v>
      </c>
      <c r="B24" s="54">
        <v>62364</v>
      </c>
      <c r="C24" s="46">
        <v>69829</v>
      </c>
      <c r="D24" s="46">
        <v>69829</v>
      </c>
      <c r="E24" s="78">
        <v>69829</v>
      </c>
      <c r="F24" s="78">
        <v>5658</v>
      </c>
      <c r="G24" s="75">
        <f>E24/C24*100</f>
        <v>100</v>
      </c>
      <c r="H24" s="74">
        <f t="shared" si="1"/>
        <v>0</v>
      </c>
      <c r="I24" s="75">
        <f t="shared" si="5"/>
        <v>100</v>
      </c>
      <c r="J24" s="74">
        <f t="shared" si="3"/>
        <v>0</v>
      </c>
      <c r="K24" s="79"/>
      <c r="L24" s="79"/>
      <c r="M24" s="79"/>
    </row>
    <row r="25" spans="1:51" ht="37.5" customHeight="1">
      <c r="A25" s="70" t="s">
        <v>32</v>
      </c>
      <c r="B25" s="19">
        <v>157838</v>
      </c>
      <c r="C25" s="19">
        <v>179270</v>
      </c>
      <c r="D25" s="19">
        <v>179270</v>
      </c>
      <c r="E25" s="56">
        <v>176750</v>
      </c>
      <c r="F25" s="56">
        <v>22958</v>
      </c>
      <c r="G25" s="75">
        <f>E25/C25*100</f>
        <v>98.59429910191332</v>
      </c>
      <c r="H25" s="74">
        <f t="shared" si="1"/>
        <v>-2520</v>
      </c>
      <c r="I25" s="75">
        <f t="shared" si="5"/>
        <v>98.59429910191332</v>
      </c>
      <c r="J25" s="74">
        <f t="shared" si="3"/>
        <v>-2520</v>
      </c>
      <c r="K25" s="78"/>
      <c r="L25" s="78"/>
      <c r="M25" s="78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1:13" ht="32.25" customHeight="1">
      <c r="A26" s="70" t="s">
        <v>40</v>
      </c>
      <c r="B26" s="24">
        <v>998</v>
      </c>
      <c r="C26" s="24">
        <v>18875</v>
      </c>
      <c r="D26" s="24">
        <v>18875</v>
      </c>
      <c r="E26" s="56">
        <v>18481</v>
      </c>
      <c r="F26" s="56">
        <v>156</v>
      </c>
      <c r="G26" s="75">
        <f>E26/C26*100</f>
        <v>97.91258278145696</v>
      </c>
      <c r="H26" s="74">
        <f t="shared" si="1"/>
        <v>-394</v>
      </c>
      <c r="I26" s="75">
        <f t="shared" si="5"/>
        <v>97.91258278145696</v>
      </c>
      <c r="J26" s="74">
        <f t="shared" si="3"/>
        <v>-394</v>
      </c>
      <c r="K26" s="56"/>
      <c r="L26" s="56"/>
      <c r="M26" s="56"/>
    </row>
    <row r="27" spans="1:13" ht="43.5" customHeight="1">
      <c r="A27" s="71" t="s">
        <v>37</v>
      </c>
      <c r="B27" s="24">
        <v>4591</v>
      </c>
      <c r="C27" s="24">
        <v>15994</v>
      </c>
      <c r="D27" s="24">
        <v>15994</v>
      </c>
      <c r="E27" s="56">
        <v>9300</v>
      </c>
      <c r="F27" s="56">
        <v>1921</v>
      </c>
      <c r="G27" s="75">
        <f>E27/C27*100</f>
        <v>58.146805051894454</v>
      </c>
      <c r="H27" s="74">
        <f t="shared" si="1"/>
        <v>-6694</v>
      </c>
      <c r="I27" s="75">
        <f t="shared" si="5"/>
        <v>58.146805051894454</v>
      </c>
      <c r="J27" s="74">
        <f t="shared" si="3"/>
        <v>-6694</v>
      </c>
      <c r="K27" s="56"/>
      <c r="L27" s="56"/>
      <c r="M27" s="56"/>
    </row>
    <row r="28" spans="1:13" ht="33" customHeight="1">
      <c r="A28" s="71" t="s">
        <v>41</v>
      </c>
      <c r="B28" s="24">
        <v>11106</v>
      </c>
      <c r="C28" s="24">
        <v>37099</v>
      </c>
      <c r="D28" s="24">
        <v>37099</v>
      </c>
      <c r="E28" s="56">
        <v>36459</v>
      </c>
      <c r="F28" s="56">
        <v>10563</v>
      </c>
      <c r="G28" s="75">
        <f>E28/C28*100</f>
        <v>98.27488611552873</v>
      </c>
      <c r="H28" s="74">
        <f t="shared" si="1"/>
        <v>-640</v>
      </c>
      <c r="I28" s="75">
        <f t="shared" si="5"/>
        <v>98.27488611552873</v>
      </c>
      <c r="J28" s="74">
        <f t="shared" si="3"/>
        <v>-640</v>
      </c>
      <c r="K28" s="56"/>
      <c r="L28" s="56"/>
      <c r="M28" s="56"/>
    </row>
    <row r="29" spans="1:13" ht="12" customHeight="1" hidden="1">
      <c r="A29" s="68" t="s">
        <v>41</v>
      </c>
      <c r="B29" s="25"/>
      <c r="C29" s="24"/>
      <c r="D29" s="56"/>
      <c r="E29" s="56"/>
      <c r="F29" s="56">
        <v>1835</v>
      </c>
      <c r="G29" s="75" t="e">
        <f>E29/C29</f>
        <v>#DIV/0!</v>
      </c>
      <c r="H29" s="74">
        <f t="shared" si="1"/>
        <v>0</v>
      </c>
      <c r="I29" s="79" t="e">
        <f t="shared" si="5"/>
        <v>#DIV/0!</v>
      </c>
      <c r="J29" s="74">
        <f t="shared" si="3"/>
        <v>0</v>
      </c>
      <c r="K29" s="56"/>
      <c r="L29" s="56"/>
      <c r="M29" s="56"/>
    </row>
    <row r="30" spans="1:13" ht="36.75" customHeight="1">
      <c r="A30" s="68" t="s">
        <v>38</v>
      </c>
      <c r="B30" s="24"/>
      <c r="C30" s="24"/>
      <c r="D30" s="56"/>
      <c r="E30" s="56">
        <v>-1375</v>
      </c>
      <c r="F30" s="57"/>
      <c r="G30" s="75"/>
      <c r="H30" s="74">
        <f t="shared" si="1"/>
        <v>-1375</v>
      </c>
      <c r="I30" s="75" t="e">
        <f t="shared" si="5"/>
        <v>#DIV/0!</v>
      </c>
      <c r="J30" s="74">
        <f t="shared" si="3"/>
        <v>-1375</v>
      </c>
      <c r="K30" s="56"/>
      <c r="L30" s="56"/>
      <c r="M30" s="56"/>
    </row>
    <row r="31" spans="1:13" ht="2.25" customHeight="1" hidden="1">
      <c r="A31" s="71" t="s">
        <v>27</v>
      </c>
      <c r="B31" s="26"/>
      <c r="C31" s="24"/>
      <c r="D31" s="26"/>
      <c r="E31" s="55"/>
      <c r="F31" s="55"/>
      <c r="G31" s="75" t="e">
        <f>E31/C31</f>
        <v>#DIV/0!</v>
      </c>
      <c r="H31" s="74">
        <f t="shared" si="1"/>
        <v>0</v>
      </c>
      <c r="I31" s="83"/>
      <c r="J31" s="74">
        <f t="shared" si="3"/>
        <v>0</v>
      </c>
      <c r="K31" s="56"/>
      <c r="L31" s="56"/>
      <c r="M31" s="56"/>
    </row>
    <row r="32" spans="1:13" ht="35.25" customHeight="1">
      <c r="A32" s="72" t="s">
        <v>27</v>
      </c>
      <c r="B32" s="86">
        <f>B22+B23</f>
        <v>338329</v>
      </c>
      <c r="C32" s="86">
        <f>C22+C23</f>
        <v>427691</v>
      </c>
      <c r="D32" s="86">
        <f>D22+D23</f>
        <v>427691</v>
      </c>
      <c r="E32" s="86">
        <f>E22+E23</f>
        <v>413807</v>
      </c>
      <c r="F32" s="86">
        <f>F22+F23</f>
        <v>53765</v>
      </c>
      <c r="G32" s="87">
        <f>E32/C32*100</f>
        <v>96.75373108155186</v>
      </c>
      <c r="H32" s="85">
        <f>E32-C32</f>
        <v>-13884</v>
      </c>
      <c r="I32" s="84">
        <f>E32/D32*100</f>
        <v>96.75373108155186</v>
      </c>
      <c r="J32" s="85">
        <f t="shared" si="3"/>
        <v>-13884</v>
      </c>
      <c r="K32" s="86">
        <f>K22+K23</f>
        <v>3122</v>
      </c>
      <c r="L32" s="86">
        <f>L22+L23</f>
        <v>5997</v>
      </c>
      <c r="M32" s="86">
        <f>M22+M23</f>
        <v>2875</v>
      </c>
    </row>
    <row r="33" spans="1:13" ht="15">
      <c r="A33" s="16" t="s">
        <v>34</v>
      </c>
      <c r="B33" s="1"/>
      <c r="C33" s="1"/>
      <c r="D33" s="1"/>
      <c r="E33" s="1"/>
      <c r="F33" s="1"/>
      <c r="G33" s="2"/>
      <c r="H33" s="1"/>
      <c r="I33" s="2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2"/>
      <c r="H34" s="1"/>
      <c r="I34" s="2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2"/>
      <c r="H35" s="1"/>
      <c r="I35" s="2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2"/>
      <c r="H36" s="1"/>
      <c r="I36" s="2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2"/>
      <c r="H37" s="1"/>
      <c r="I37" s="2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2"/>
      <c r="H38" s="1"/>
      <c r="I38" s="2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2"/>
      <c r="H39" s="1"/>
      <c r="I39" s="2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2"/>
      <c r="H40" s="1"/>
      <c r="I40" s="2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2"/>
      <c r="H41" s="1"/>
      <c r="I41" s="2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2"/>
      <c r="H42" s="1"/>
      <c r="I42" s="2"/>
      <c r="J42" s="1"/>
      <c r="K42" s="1"/>
      <c r="L42" s="1"/>
      <c r="M42" s="1"/>
    </row>
    <row r="43" spans="2:13" ht="15">
      <c r="B43" s="1"/>
      <c r="C43" s="1"/>
      <c r="D43" s="1"/>
      <c r="E43" s="1"/>
      <c r="F43" s="1"/>
      <c r="G43" s="2"/>
      <c r="H43" s="1"/>
      <c r="I43" s="2"/>
      <c r="J43" s="1"/>
      <c r="K43" s="1"/>
      <c r="L43" s="1"/>
      <c r="M43" s="1"/>
    </row>
  </sheetData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nalog</dc:creator>
  <cp:keywords/>
  <dc:description/>
  <cp:lastModifiedBy>Ковчина Е. В.</cp:lastModifiedBy>
  <cp:lastPrinted>2012-01-18T10:51:44Z</cp:lastPrinted>
  <dcterms:created xsi:type="dcterms:W3CDTF">2004-11-16T08:56:13Z</dcterms:created>
  <dcterms:modified xsi:type="dcterms:W3CDTF">2012-01-18T12:07:30Z</dcterms:modified>
  <cp:category/>
  <cp:version/>
  <cp:contentType/>
  <cp:contentStatus/>
</cp:coreProperties>
</file>