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320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<sst xmlns="http://schemas.openxmlformats.org/spreadsheetml/2006/main" count="94" uniqueCount="59">
  <si>
    <t>Муниципальный район/городской округ</t>
  </si>
  <si>
    <t>Наименование образовательной организации</t>
  </si>
  <si>
    <t>Осуществление расходов по видам работ</t>
  </si>
  <si>
    <t>Виды работ</t>
  </si>
  <si>
    <t>Организация выполняющая работы по контракту, договору</t>
  </si>
  <si>
    <t xml:space="preserve">Дата заключения контракта, договора </t>
  </si>
  <si>
    <t>Номер контракта, договора</t>
  </si>
  <si>
    <t>Дата выполнения по контракту, договору</t>
  </si>
  <si>
    <t>Сумма 
по контракту, договору 
(тыс.рублей)</t>
  </si>
  <si>
    <t>Оплачено по платежным поручениям (тыс.рублей)</t>
  </si>
  <si>
    <t>Республиканский бюджет</t>
  </si>
  <si>
    <t>Местный бюджет</t>
  </si>
  <si>
    <t>Мероприятие
 согласно перечня Республики Карелия по созданию в общеобразовательных организациях расположенных в сельской местности, условий для занятий физической культурой и спортом в 2019 году.</t>
  </si>
  <si>
    <t>Федеральный бюджет</t>
  </si>
  <si>
    <t>Всего</t>
  </si>
  <si>
    <t>Информация о реализации мероприятий РК по созданию в общеобразовательных организациях расположенных в сельской местности,
 условий для занятий физической культурой и спортом в 2019 году.</t>
  </si>
  <si>
    <t>Объем выделенных бюджетных ассигнований на 2019 год (тыс.рублей)</t>
  </si>
  <si>
    <t>%  процент законтрактованности</t>
  </si>
  <si>
    <t>Этап (стадия) реализации мероприятия (разработка ПСД; согласование ПСД; подготовка ТЗ; аукционная заявка; проведение аукциона (указать дату), процедура заключения договора/контракта.</t>
  </si>
  <si>
    <t xml:space="preserve">Остатки денежных средств </t>
  </si>
  <si>
    <t>%</t>
  </si>
  <si>
    <t>ИТОГО</t>
  </si>
  <si>
    <t>Проблемы (риски), возникающие в процесс выполнения мероприятий по освоению средств</t>
  </si>
  <si>
    <t>Исполнитель ФИО (полностью):</t>
  </si>
  <si>
    <t>e-mail:</t>
  </si>
  <si>
    <t>телефон:</t>
  </si>
  <si>
    <t>8(81457)51142, 89214545523</t>
  </si>
  <si>
    <t>stribuk.tatyana@mail.ru</t>
  </si>
  <si>
    <t>Стрибук Татьяна Анатольевна</t>
  </si>
  <si>
    <t>Суоярвский</t>
  </si>
  <si>
    <t>МОУ "Поросозерская СОШ"</t>
  </si>
  <si>
    <t>Ремонт спортивного зала</t>
  </si>
  <si>
    <t>МОУ Найстеъярвская СОШ</t>
  </si>
  <si>
    <t>Оснащение спортивным инвентарем и оборудованием открытого плоскостного спортивного сооружения</t>
  </si>
  <si>
    <t>ООО "Все для спорта"</t>
  </si>
  <si>
    <t>После оплаты 30%</t>
  </si>
  <si>
    <t>ООО "Спорт М"</t>
  </si>
  <si>
    <t>Поставка спортивного игрового оборудования</t>
  </si>
  <si>
    <t>ООО "Индустрия М"</t>
  </si>
  <si>
    <t>Поставка лыж</t>
  </si>
  <si>
    <t>ООО "Мир детям"</t>
  </si>
  <si>
    <t xml:space="preserve">Поставка уличных тренажеров </t>
  </si>
  <si>
    <t>Поставка спортивного инвентаря</t>
  </si>
  <si>
    <t>ИП Кузнецов Руслан Николаевич</t>
  </si>
  <si>
    <t>В течение 40 рабочих дней от преодоплаты</t>
  </si>
  <si>
    <t>окончание выполнения работ - не позднее 20.08.2019.</t>
  </si>
  <si>
    <t>Спортинвентарь будет поставлен в срок до 01.09.2019</t>
  </si>
  <si>
    <t>Допработы по ремонту спортзала</t>
  </si>
  <si>
    <t>Тренажеры будутт поставлены в срок до 01.09.2019</t>
  </si>
  <si>
    <t>Лыжи будут поставлены в срок до 01.09.2019</t>
  </si>
  <si>
    <t>Спортивное игровое оборудование будет поставлено в срок до 01.09.2019</t>
  </si>
  <si>
    <t>2аэф-19</t>
  </si>
  <si>
    <t>Работы будут начаты 25.06.2019</t>
  </si>
  <si>
    <t>до 31.08.2019</t>
  </si>
  <si>
    <t>Работы не начаты. Подрядчик выезжал на объект, производил замеры. В настоящее время  закупает строительные материалы</t>
  </si>
  <si>
    <t>Спортивное оборудование  будет поставлено в срок до 01.09.2019</t>
  </si>
  <si>
    <t xml:space="preserve">% выполнения ра 26.07. 2019 года </t>
  </si>
  <si>
    <t>По состоянию на 26.07.2019</t>
  </si>
  <si>
    <t>Договор на допработы будет заключен при выявлении необходимости по п.4 ч. 1 ст. 93 ФЗ-44.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</si>
</sst>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Calibri"/>
      <family val="2"/>
    </font>
    <font>
      <sz val="9"/>
      <color indexed="8"/>
      <name val="Times New Roman"/>
      <family val="1"/>
    </font>
    <font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33CC"/>
      <name val="Times New Roman"/>
      <family val="1"/>
    </font>
    <font>
      <b/>
      <sz val="10"/>
      <color rgb="FF0033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10" fontId="43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9" fontId="43" fillId="33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10" fontId="43" fillId="33" borderId="14" xfId="0" applyNumberFormat="1" applyFont="1" applyFill="1" applyBorder="1" applyAlignment="1">
      <alignment horizontal="center" vertical="center" wrapText="1"/>
    </xf>
    <xf numFmtId="9" fontId="43" fillId="33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0" fontId="43" fillId="33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wrapText="1"/>
    </xf>
    <xf numFmtId="10" fontId="45" fillId="33" borderId="19" xfId="0" applyNumberFormat="1" applyFont="1" applyFill="1" applyBorder="1" applyAlignment="1">
      <alignment horizontal="center" vertical="center" wrapText="1"/>
    </xf>
    <xf numFmtId="9" fontId="45" fillId="33" borderId="2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10" fontId="45" fillId="33" borderId="10" xfId="0" applyNumberFormat="1" applyFont="1" applyFill="1" applyBorder="1" applyAlignment="1">
      <alignment horizontal="center" vertical="center" wrapText="1"/>
    </xf>
    <xf numFmtId="9" fontId="45" fillId="33" borderId="11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left" vertical="center" wrapText="1"/>
    </xf>
    <xf numFmtId="14" fontId="45" fillId="0" borderId="10" xfId="0" applyNumberFormat="1" applyFont="1" applyBorder="1" applyAlignment="1">
      <alignment horizontal="center"/>
    </xf>
    <xf numFmtId="0" fontId="45" fillId="0" borderId="1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0" xfId="0" applyFont="1" applyAlignment="1">
      <alignment horizont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>
      <alignment horizontal="center" vertical="center" wrapText="1"/>
    </xf>
    <xf numFmtId="0" fontId="43" fillId="0" borderId="3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31" xfId="0" applyFont="1" applyFill="1" applyBorder="1" applyAlignment="1">
      <alignment horizontal="center" vertical="center" wrapText="1"/>
    </xf>
    <xf numFmtId="0" fontId="43" fillId="0" borderId="32" xfId="0" applyFont="1" applyFill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right" wrapText="1"/>
      <protection/>
    </xf>
    <xf numFmtId="0" fontId="44" fillId="0" borderId="0" xfId="0" applyFont="1" applyAlignment="1">
      <alignment horizontal="left" vertical="center" wrapText="1"/>
    </xf>
    <xf numFmtId="0" fontId="30" fillId="0" borderId="0" xfId="42" applyAlignment="1" applyProtection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ribuk.tatyana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tabSelected="1" zoomScale="90" zoomScaleNormal="90" zoomScalePageLayoutView="0" workbookViewId="0" topLeftCell="H7">
      <selection activeCell="H9" sqref="H9:U9"/>
    </sheetView>
  </sheetViews>
  <sheetFormatPr defaultColWidth="9.140625" defaultRowHeight="15"/>
  <cols>
    <col min="1" max="1" width="21.140625" style="1" customWidth="1"/>
    <col min="2" max="2" width="23.421875" style="1" customWidth="1"/>
    <col min="3" max="3" width="23.7109375" style="1" customWidth="1"/>
    <col min="4" max="4" width="11.421875" style="1" customWidth="1"/>
    <col min="5" max="5" width="11.28125" style="1" customWidth="1"/>
    <col min="6" max="6" width="11.7109375" style="1" customWidth="1"/>
    <col min="7" max="7" width="11.00390625" style="1" customWidth="1"/>
    <col min="8" max="8" width="21.8515625" style="1" customWidth="1"/>
    <col min="9" max="9" width="30.28125" style="1" customWidth="1"/>
    <col min="10" max="10" width="16.421875" style="1" customWidth="1"/>
    <col min="11" max="11" width="16.7109375" style="1" customWidth="1"/>
    <col min="12" max="12" width="19.140625" style="1" customWidth="1"/>
    <col min="13" max="13" width="18.140625" style="1" customWidth="1"/>
    <col min="14" max="14" width="11.140625" style="1" customWidth="1"/>
    <col min="15" max="15" width="10.140625" style="1" customWidth="1"/>
    <col min="16" max="16" width="10.421875" style="1" customWidth="1"/>
    <col min="17" max="17" width="10.57421875" style="1" customWidth="1"/>
    <col min="18" max="19" width="14.7109375" style="1" customWidth="1"/>
    <col min="20" max="20" width="12.7109375" style="1" customWidth="1"/>
    <col min="21" max="21" width="10.8515625" style="1" customWidth="1"/>
    <col min="22" max="22" width="23.421875" style="1" customWidth="1"/>
    <col min="23" max="16384" width="9.140625" style="1" customWidth="1"/>
  </cols>
  <sheetData>
    <row r="1" spans="1:21" ht="35.25" customHeight="1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15">
      <c r="A2" s="70" t="s">
        <v>23</v>
      </c>
      <c r="B2" s="70"/>
      <c r="C2" s="71" t="s">
        <v>28</v>
      </c>
      <c r="D2" s="71"/>
      <c r="E2" s="71"/>
      <c r="F2" s="71"/>
      <c r="G2" s="71"/>
      <c r="H2" s="71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5">
      <c r="A3" s="70" t="s">
        <v>24</v>
      </c>
      <c r="B3" s="70"/>
      <c r="C3" s="72" t="s">
        <v>27</v>
      </c>
      <c r="D3" s="71"/>
      <c r="E3" s="71"/>
      <c r="F3" s="71"/>
      <c r="G3" s="71"/>
      <c r="H3" s="71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5">
      <c r="A4" s="70" t="s">
        <v>25</v>
      </c>
      <c r="B4" s="70"/>
      <c r="C4" s="71" t="s">
        <v>26</v>
      </c>
      <c r="D4" s="71"/>
      <c r="E4" s="71"/>
      <c r="F4" s="71"/>
      <c r="G4" s="71"/>
      <c r="H4" s="71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15">
      <c r="A6" s="64"/>
      <c r="B6" s="64"/>
      <c r="C6" s="55"/>
      <c r="D6" s="55"/>
      <c r="E6" s="55"/>
      <c r="F6" s="55"/>
      <c r="G6" s="55"/>
      <c r="H6" s="6"/>
      <c r="I6" s="2"/>
      <c r="J6" s="2"/>
      <c r="K6" s="2"/>
      <c r="L6" s="2"/>
      <c r="M6" s="2"/>
      <c r="N6" s="2"/>
      <c r="O6" s="2"/>
      <c r="P6" s="2"/>
      <c r="Q6" s="2"/>
      <c r="R6" s="2"/>
      <c r="S6" s="3"/>
      <c r="T6" s="3"/>
      <c r="U6" s="2"/>
    </row>
    <row r="7" spans="1:21" ht="19.5" customHeight="1">
      <c r="A7" s="65" t="s">
        <v>57</v>
      </c>
      <c r="B7" s="65"/>
      <c r="C7" s="55"/>
      <c r="D7" s="55"/>
      <c r="E7" s="55"/>
      <c r="F7" s="55"/>
      <c r="G7" s="55"/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3"/>
      <c r="T7" s="3"/>
      <c r="U7" s="2"/>
    </row>
    <row r="8" spans="1:21" ht="16.5" customHeight="1" thickBot="1">
      <c r="A8" s="64"/>
      <c r="B8" s="64"/>
      <c r="C8" s="66"/>
      <c r="D8" s="66"/>
      <c r="E8" s="66"/>
      <c r="F8" s="66"/>
      <c r="G8" s="66"/>
      <c r="H8" s="7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T8" s="3"/>
      <c r="U8" s="2"/>
    </row>
    <row r="9" spans="1:22" ht="62.25" customHeight="1">
      <c r="A9" s="59" t="s">
        <v>0</v>
      </c>
      <c r="B9" s="56" t="s">
        <v>1</v>
      </c>
      <c r="C9" s="56" t="s">
        <v>12</v>
      </c>
      <c r="D9" s="41" t="s">
        <v>16</v>
      </c>
      <c r="E9" s="42"/>
      <c r="F9" s="42"/>
      <c r="G9" s="43"/>
      <c r="H9" s="53" t="s">
        <v>2</v>
      </c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11"/>
    </row>
    <row r="10" spans="1:22" ht="61.5" customHeight="1">
      <c r="A10" s="60"/>
      <c r="B10" s="57"/>
      <c r="C10" s="57"/>
      <c r="D10" s="44"/>
      <c r="E10" s="45"/>
      <c r="F10" s="45"/>
      <c r="G10" s="46"/>
      <c r="H10" s="47" t="s">
        <v>3</v>
      </c>
      <c r="I10" s="47" t="s">
        <v>18</v>
      </c>
      <c r="J10" s="47" t="s">
        <v>4</v>
      </c>
      <c r="K10" s="62" t="s">
        <v>5</v>
      </c>
      <c r="L10" s="62" t="s">
        <v>6</v>
      </c>
      <c r="M10" s="62" t="s">
        <v>7</v>
      </c>
      <c r="N10" s="67" t="s">
        <v>8</v>
      </c>
      <c r="O10" s="68"/>
      <c r="P10" s="68"/>
      <c r="Q10" s="69"/>
      <c r="R10" s="47" t="s">
        <v>9</v>
      </c>
      <c r="S10" s="51" t="s">
        <v>19</v>
      </c>
      <c r="T10" s="51" t="s">
        <v>17</v>
      </c>
      <c r="U10" s="49" t="s">
        <v>56</v>
      </c>
      <c r="V10" s="39" t="s">
        <v>22</v>
      </c>
    </row>
    <row r="11" spans="1:22" ht="76.5" customHeight="1" thickBot="1">
      <c r="A11" s="61"/>
      <c r="B11" s="58"/>
      <c r="C11" s="58"/>
      <c r="D11" s="12" t="s">
        <v>14</v>
      </c>
      <c r="E11" s="13" t="s">
        <v>13</v>
      </c>
      <c r="F11" s="13" t="s">
        <v>10</v>
      </c>
      <c r="G11" s="13" t="s">
        <v>11</v>
      </c>
      <c r="H11" s="48"/>
      <c r="I11" s="48"/>
      <c r="J11" s="48"/>
      <c r="K11" s="63"/>
      <c r="L11" s="63"/>
      <c r="M11" s="63"/>
      <c r="N11" s="12" t="s">
        <v>14</v>
      </c>
      <c r="O11" s="13" t="s">
        <v>13</v>
      </c>
      <c r="P11" s="14" t="s">
        <v>10</v>
      </c>
      <c r="Q11" s="14" t="s">
        <v>11</v>
      </c>
      <c r="R11" s="48"/>
      <c r="S11" s="52"/>
      <c r="T11" s="52"/>
      <c r="U11" s="50"/>
      <c r="V11" s="40"/>
    </row>
    <row r="12" spans="1:22" ht="60">
      <c r="A12" s="22" t="s">
        <v>29</v>
      </c>
      <c r="B12" s="22" t="s">
        <v>30</v>
      </c>
      <c r="C12" s="22" t="s">
        <v>31</v>
      </c>
      <c r="D12" s="23">
        <v>1600.566</v>
      </c>
      <c r="E12" s="23">
        <v>1503.86662</v>
      </c>
      <c r="F12" s="23">
        <v>95.99149</v>
      </c>
      <c r="G12" s="23">
        <v>0.7079</v>
      </c>
      <c r="H12" s="22" t="s">
        <v>31</v>
      </c>
      <c r="I12" s="24" t="s">
        <v>52</v>
      </c>
      <c r="J12" s="24" t="s">
        <v>43</v>
      </c>
      <c r="K12" s="34">
        <v>43633</v>
      </c>
      <c r="L12" s="23" t="s">
        <v>51</v>
      </c>
      <c r="M12" s="38" t="s">
        <v>45</v>
      </c>
      <c r="N12" s="22">
        <v>1600.566</v>
      </c>
      <c r="O12" s="23">
        <v>1503.86662</v>
      </c>
      <c r="P12" s="23">
        <v>95.99149</v>
      </c>
      <c r="Q12" s="23">
        <v>0.7079</v>
      </c>
      <c r="R12" s="23">
        <v>0</v>
      </c>
      <c r="S12" s="23">
        <v>1600.70796</v>
      </c>
      <c r="T12" s="25">
        <v>1</v>
      </c>
      <c r="U12" s="26">
        <v>0</v>
      </c>
      <c r="V12" s="35" t="s">
        <v>54</v>
      </c>
    </row>
    <row r="13" spans="1:22" ht="48">
      <c r="A13" s="22" t="s">
        <v>29</v>
      </c>
      <c r="B13" s="22" t="s">
        <v>30</v>
      </c>
      <c r="C13" s="22" t="s">
        <v>31</v>
      </c>
      <c r="D13" s="23">
        <v>0.14196</v>
      </c>
      <c r="E13" s="23">
        <v>0.13338</v>
      </c>
      <c r="F13" s="23">
        <v>0.00852</v>
      </c>
      <c r="G13" s="23">
        <v>6E-05</v>
      </c>
      <c r="H13" s="22" t="s">
        <v>31</v>
      </c>
      <c r="I13" s="24" t="s">
        <v>47</v>
      </c>
      <c r="J13" s="24" t="s">
        <v>43</v>
      </c>
      <c r="K13" s="22"/>
      <c r="L13" s="22"/>
      <c r="M13" s="37" t="s">
        <v>53</v>
      </c>
      <c r="N13" s="23">
        <v>0.14196</v>
      </c>
      <c r="O13" s="23">
        <v>0.13338</v>
      </c>
      <c r="P13" s="23">
        <v>0.00852</v>
      </c>
      <c r="Q13" s="23">
        <v>6E-05</v>
      </c>
      <c r="R13" s="23">
        <v>0</v>
      </c>
      <c r="S13" s="23">
        <v>0.14196</v>
      </c>
      <c r="T13" s="25">
        <v>0</v>
      </c>
      <c r="U13" s="26">
        <v>0</v>
      </c>
      <c r="V13" s="35" t="s">
        <v>58</v>
      </c>
    </row>
    <row r="14" spans="1:22" ht="48">
      <c r="A14" s="22" t="s">
        <v>29</v>
      </c>
      <c r="B14" s="22" t="s">
        <v>32</v>
      </c>
      <c r="C14" s="24" t="s">
        <v>33</v>
      </c>
      <c r="D14" s="27">
        <v>69.24</v>
      </c>
      <c r="E14" s="23">
        <v>65.05681</v>
      </c>
      <c r="F14" s="23">
        <v>4.15256</v>
      </c>
      <c r="G14" s="23">
        <v>0.03063</v>
      </c>
      <c r="H14" s="24" t="s">
        <v>42</v>
      </c>
      <c r="I14" s="24" t="s">
        <v>46</v>
      </c>
      <c r="J14" s="33" t="s">
        <v>34</v>
      </c>
      <c r="K14" s="28">
        <v>43608</v>
      </c>
      <c r="L14" s="29">
        <v>107</v>
      </c>
      <c r="M14" s="36" t="s">
        <v>35</v>
      </c>
      <c r="N14" s="27">
        <v>69.24</v>
      </c>
      <c r="O14" s="23">
        <v>65.05681</v>
      </c>
      <c r="P14" s="23">
        <v>4.15256</v>
      </c>
      <c r="Q14" s="23">
        <v>0.03063</v>
      </c>
      <c r="R14" s="27">
        <v>69.24</v>
      </c>
      <c r="S14" s="27">
        <v>0</v>
      </c>
      <c r="T14" s="30">
        <v>1</v>
      </c>
      <c r="U14" s="31">
        <v>1</v>
      </c>
      <c r="V14" s="27" t="s">
        <v>55</v>
      </c>
    </row>
    <row r="15" spans="1:22" s="5" customFormat="1" ht="48">
      <c r="A15" s="22" t="s">
        <v>29</v>
      </c>
      <c r="B15" s="22" t="s">
        <v>32</v>
      </c>
      <c r="C15" s="24" t="s">
        <v>33</v>
      </c>
      <c r="D15" s="27">
        <v>295.247</v>
      </c>
      <c r="E15" s="23">
        <v>277.40943</v>
      </c>
      <c r="F15" s="23">
        <v>17.70699</v>
      </c>
      <c r="G15" s="23">
        <v>0.13058</v>
      </c>
      <c r="H15" s="32" t="s">
        <v>41</v>
      </c>
      <c r="I15" s="24" t="s">
        <v>48</v>
      </c>
      <c r="J15" s="33" t="s">
        <v>36</v>
      </c>
      <c r="K15" s="28">
        <v>43608</v>
      </c>
      <c r="L15" s="29">
        <v>1219</v>
      </c>
      <c r="M15" s="36" t="s">
        <v>35</v>
      </c>
      <c r="N15" s="27">
        <v>295.247</v>
      </c>
      <c r="O15" s="23">
        <v>277.40943</v>
      </c>
      <c r="P15" s="23">
        <v>17.70699</v>
      </c>
      <c r="Q15" s="23">
        <v>0.13058</v>
      </c>
      <c r="R15" s="23">
        <v>88.5741</v>
      </c>
      <c r="S15" s="27">
        <v>206.6729</v>
      </c>
      <c r="T15" s="30">
        <v>1</v>
      </c>
      <c r="U15" s="31">
        <v>0.3</v>
      </c>
      <c r="V15" s="27" t="s">
        <v>55</v>
      </c>
    </row>
    <row r="16" spans="1:22" s="5" customFormat="1" ht="48">
      <c r="A16" s="22" t="s">
        <v>29</v>
      </c>
      <c r="B16" s="22" t="s">
        <v>32</v>
      </c>
      <c r="C16" s="24" t="s">
        <v>33</v>
      </c>
      <c r="D16" s="27">
        <v>193.33004</v>
      </c>
      <c r="E16" s="23">
        <v>181.64986</v>
      </c>
      <c r="F16" s="23">
        <v>11.59467</v>
      </c>
      <c r="G16" s="23">
        <v>0.08551</v>
      </c>
      <c r="H16" s="32" t="s">
        <v>37</v>
      </c>
      <c r="I16" s="24" t="s">
        <v>50</v>
      </c>
      <c r="J16" s="33" t="s">
        <v>38</v>
      </c>
      <c r="K16" s="28">
        <v>43608</v>
      </c>
      <c r="L16" s="27">
        <v>15</v>
      </c>
      <c r="M16" s="36" t="s">
        <v>35</v>
      </c>
      <c r="N16" s="27">
        <v>193.33004</v>
      </c>
      <c r="O16" s="23">
        <v>181.64986</v>
      </c>
      <c r="P16" s="23">
        <v>11.59467</v>
      </c>
      <c r="Q16" s="23">
        <v>0.08551</v>
      </c>
      <c r="R16" s="23">
        <v>57.999</v>
      </c>
      <c r="S16" s="27">
        <v>135.331</v>
      </c>
      <c r="T16" s="30">
        <v>1</v>
      </c>
      <c r="U16" s="31">
        <v>0.3</v>
      </c>
      <c r="V16" s="27" t="s">
        <v>55</v>
      </c>
    </row>
    <row r="17" spans="1:22" s="5" customFormat="1" ht="48">
      <c r="A17" s="22" t="s">
        <v>29</v>
      </c>
      <c r="B17" s="22" t="s">
        <v>32</v>
      </c>
      <c r="C17" s="24" t="s">
        <v>33</v>
      </c>
      <c r="D17" s="27">
        <v>102.475</v>
      </c>
      <c r="E17" s="23">
        <v>96.2839</v>
      </c>
      <c r="F17" s="23">
        <v>6.14578</v>
      </c>
      <c r="G17" s="23">
        <v>0.04532</v>
      </c>
      <c r="H17" s="32" t="s">
        <v>39</v>
      </c>
      <c r="I17" s="24" t="s">
        <v>49</v>
      </c>
      <c r="J17" s="33" t="s">
        <v>40</v>
      </c>
      <c r="K17" s="28">
        <v>43608</v>
      </c>
      <c r="L17" s="27">
        <v>10</v>
      </c>
      <c r="M17" s="36" t="s">
        <v>44</v>
      </c>
      <c r="N17" s="27">
        <v>102.475</v>
      </c>
      <c r="O17" s="23">
        <v>96.2839</v>
      </c>
      <c r="P17" s="23">
        <v>6.14578</v>
      </c>
      <c r="Q17" s="23">
        <v>0.04532</v>
      </c>
      <c r="R17" s="23">
        <v>30.7425</v>
      </c>
      <c r="S17" s="27">
        <v>71.7325</v>
      </c>
      <c r="T17" s="30">
        <v>1</v>
      </c>
      <c r="U17" s="31">
        <v>0.3</v>
      </c>
      <c r="V17" s="27" t="s">
        <v>55</v>
      </c>
    </row>
    <row r="18" spans="1:22" s="5" customFormat="1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4" t="e">
        <f aca="true" t="shared" si="0" ref="T18:T29">N18/D18</f>
        <v>#DIV/0!</v>
      </c>
      <c r="U18" s="9" t="s">
        <v>20</v>
      </c>
      <c r="V18" s="10"/>
    </row>
    <row r="19" spans="1:22" s="5" customFormat="1" ht="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4" t="e">
        <f t="shared" si="0"/>
        <v>#DIV/0!</v>
      </c>
      <c r="U19" s="9" t="s">
        <v>20</v>
      </c>
      <c r="V19" s="10"/>
    </row>
    <row r="20" spans="1:22" s="5" customFormat="1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4" t="e">
        <f t="shared" si="0"/>
        <v>#DIV/0!</v>
      </c>
      <c r="U20" s="9" t="s">
        <v>20</v>
      </c>
      <c r="V20" s="10"/>
    </row>
    <row r="21" spans="1:22" s="5" customFormat="1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4" t="e">
        <f t="shared" si="0"/>
        <v>#DIV/0!</v>
      </c>
      <c r="U21" s="9" t="s">
        <v>20</v>
      </c>
      <c r="V21" s="10"/>
    </row>
    <row r="22" spans="1:22" s="5" customFormat="1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4" t="e">
        <f t="shared" si="0"/>
        <v>#DIV/0!</v>
      </c>
      <c r="U22" s="9" t="s">
        <v>20</v>
      </c>
      <c r="V22" s="10"/>
    </row>
    <row r="23" spans="1:22" s="5" customFormat="1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4" t="e">
        <f t="shared" si="0"/>
        <v>#DIV/0!</v>
      </c>
      <c r="U23" s="9" t="s">
        <v>20</v>
      </c>
      <c r="V23" s="10"/>
    </row>
    <row r="24" spans="1:22" s="5" customFormat="1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4" t="e">
        <f t="shared" si="0"/>
        <v>#DIV/0!</v>
      </c>
      <c r="U24" s="9" t="s">
        <v>20</v>
      </c>
      <c r="V24" s="10"/>
    </row>
    <row r="25" spans="1:22" s="5" customFormat="1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4" t="e">
        <f t="shared" si="0"/>
        <v>#DIV/0!</v>
      </c>
      <c r="U25" s="9" t="s">
        <v>20</v>
      </c>
      <c r="V25" s="10"/>
    </row>
    <row r="26" spans="1:22" s="5" customFormat="1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4" t="e">
        <f t="shared" si="0"/>
        <v>#DIV/0!</v>
      </c>
      <c r="U26" s="9" t="s">
        <v>20</v>
      </c>
      <c r="V26" s="10"/>
    </row>
    <row r="27" spans="1:22" s="5" customFormat="1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4" t="e">
        <f t="shared" si="0"/>
        <v>#DIV/0!</v>
      </c>
      <c r="U27" s="9" t="s">
        <v>20</v>
      </c>
      <c r="V27" s="10"/>
    </row>
    <row r="28" spans="1:22" s="5" customFormat="1" ht="15.75" thickBo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 t="e">
        <f t="shared" si="0"/>
        <v>#DIV/0!</v>
      </c>
      <c r="U28" s="17" t="s">
        <v>20</v>
      </c>
      <c r="V28" s="15"/>
    </row>
    <row r="29" spans="1:22" s="5" customFormat="1" ht="15.75" thickBot="1">
      <c r="A29" s="18" t="s">
        <v>21</v>
      </c>
      <c r="B29" s="19"/>
      <c r="C29" s="19"/>
      <c r="D29" s="19">
        <f>SUM(D12:D28)</f>
        <v>2261</v>
      </c>
      <c r="E29" s="19">
        <f>SUM(E12:E28)</f>
        <v>2124.4</v>
      </c>
      <c r="F29" s="19">
        <f>SUM(F12:F28)</f>
        <v>135.60001</v>
      </c>
      <c r="G29" s="19">
        <f>SUM(G12:G28)</f>
        <v>1</v>
      </c>
      <c r="H29" s="19"/>
      <c r="I29" s="19"/>
      <c r="J29" s="19"/>
      <c r="K29" s="19"/>
      <c r="L29" s="19"/>
      <c r="M29" s="19"/>
      <c r="N29" s="19">
        <f>SUM(N12:N28)</f>
        <v>2261</v>
      </c>
      <c r="O29" s="19">
        <f>SUM(O12:O28)</f>
        <v>2124.4</v>
      </c>
      <c r="P29" s="19">
        <f>SUM(P12:P28)</f>
        <v>135.60001</v>
      </c>
      <c r="Q29" s="19">
        <f>SUM(Q12:Q28)</f>
        <v>1</v>
      </c>
      <c r="R29" s="19"/>
      <c r="S29" s="19"/>
      <c r="T29" s="20">
        <f t="shared" si="0"/>
        <v>1</v>
      </c>
      <c r="U29" s="19"/>
      <c r="V29" s="21"/>
    </row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  <row r="51" s="5" customFormat="1" ht="15"/>
    <row r="52" s="5" customFormat="1" ht="15"/>
    <row r="53" s="5" customFormat="1" ht="15"/>
    <row r="54" s="5" customFormat="1" ht="15"/>
    <row r="55" s="5" customFormat="1" ht="15"/>
    <row r="56" s="5" customFormat="1" ht="15"/>
    <row r="57" s="5" customFormat="1" ht="15"/>
    <row r="58" s="5" customFormat="1" ht="15"/>
    <row r="59" s="5" customFormat="1" ht="15"/>
    <row r="60" s="5" customFormat="1" ht="15"/>
    <row r="61" s="5" customFormat="1" ht="15"/>
    <row r="62" s="5" customFormat="1" ht="15"/>
    <row r="63" s="5" customFormat="1" ht="15"/>
    <row r="64" s="5" customFormat="1" ht="15"/>
  </sheetData>
  <sheetProtection/>
  <mergeCells count="30">
    <mergeCell ref="A2:B2"/>
    <mergeCell ref="A3:B3"/>
    <mergeCell ref="A4:B4"/>
    <mergeCell ref="C2:H2"/>
    <mergeCell ref="C3:H3"/>
    <mergeCell ref="C4:H4"/>
    <mergeCell ref="A1:U1"/>
    <mergeCell ref="B9:B11"/>
    <mergeCell ref="A9:A11"/>
    <mergeCell ref="C9:C11"/>
    <mergeCell ref="I10:I11"/>
    <mergeCell ref="J10:J11"/>
    <mergeCell ref="K10:K11"/>
    <mergeCell ref="L10:L11"/>
    <mergeCell ref="M10:M11"/>
    <mergeCell ref="A6:B6"/>
    <mergeCell ref="A7:B7"/>
    <mergeCell ref="A8:B8"/>
    <mergeCell ref="C6:G6"/>
    <mergeCell ref="C7:G7"/>
    <mergeCell ref="C8:G8"/>
    <mergeCell ref="N10:Q10"/>
    <mergeCell ref="V10:V11"/>
    <mergeCell ref="D9:G10"/>
    <mergeCell ref="R10:R11"/>
    <mergeCell ref="U10:U11"/>
    <mergeCell ref="T10:T11"/>
    <mergeCell ref="S10:S11"/>
    <mergeCell ref="H9:U9"/>
    <mergeCell ref="H10:H11"/>
  </mergeCells>
  <hyperlinks>
    <hyperlink ref="C3" r:id="rId1" display="stribuk.tatyana@mail.ru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8" scale="5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2019-05-27T07:58:48Z</cp:lastPrinted>
  <dcterms:created xsi:type="dcterms:W3CDTF">2018-08-13T11:45:01Z</dcterms:created>
  <dcterms:modified xsi:type="dcterms:W3CDTF">2019-07-30T06:37:06Z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