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<sst xmlns="http://schemas.openxmlformats.org/spreadsheetml/2006/main" count="168" uniqueCount="76">
  <si>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</si>
  <si>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</si>
  <si>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</si>
  <si>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</si>
  <si>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</si>
  <si>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</si>
  <si>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</si>
  <si>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</si>
  <si>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</si>
  <si>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</si>
  <si>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</si>
  <si>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</si>
  <si>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</si>
  <si>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</si>
  <si>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</si>
  <si>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16-4/14 от 18.12.2014 года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</si>
  <si>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</si>
  <si>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</si>
  <si>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</si>
  <si>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</si>
  <si>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</si>
  <si>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</si>
  <si>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</si>
  <si>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</si>
  <si>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</si>
  <si>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</si>
  <si>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</si>
  <si>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</si>
  <si>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</si>
  <si>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</si>
  <si>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</si>
  <si>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</si>
  <si>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</si>
  <si>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</si>
  <si>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</si>
  <si>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</si>
  <si>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</si>
  <si>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</si>
  <si>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</si>
  <si>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</si>
  <si>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</si>
  <si>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</si>
  <si>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</si>
  <si>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</si>
  <si>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</si>
  <si>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</si>
  <si>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</si>
  <si>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</si>
  <si>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</si>
  <si>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</si>
  <si>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</si>
  <si>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</si>
  <si>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</si>
  <si>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</si>
  <si>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Договор № 5-ЭА/0106300011116000009-0261284-01 от 27.06.2016 года</t>
  </si>
  <si>
    <t>16 % годовых</t>
  </si>
  <si>
    <t>Администрация муниципального образования "Суоярвский район"</t>
  </si>
  <si>
    <t>Договор от 06.12.2011 года</t>
  </si>
  <si>
    <t>Договор №  31.01.2012 года</t>
  </si>
  <si>
    <t>2/3 действующей ставки рефинансирования ЦБ РФ</t>
  </si>
  <si>
    <t>Соглашение № 16-1/17р от 23.01.2017</t>
  </si>
  <si>
    <t>27.01.2017, 20.02.2017</t>
  </si>
  <si>
    <t>20.01.2017, 14.02.2017</t>
  </si>
  <si>
    <t>Глава администрации муниципального образования "Суоярвский район"</t>
  </si>
  <si>
    <t>О.В.Болгов</t>
  </si>
  <si>
    <t xml:space="preserve">Начальник финансового управления администрации    </t>
  </si>
  <si>
    <t>А.Г.Кракулева</t>
  </si>
  <si>
    <t>(8 814 57) 5-14-83</t>
  </si>
  <si>
    <t>Договор № 16-1/17 от 11.08.2017</t>
  </si>
  <si>
    <t>Объем долга по процентам на 1 октября 2017 года</t>
  </si>
  <si>
    <t>Объем муниципального долга на 1 октября 2017 года</t>
  </si>
  <si>
    <t>Информация о долговых обязательствах Суоярвского городского поселения на 1 октября 2017 года</t>
  </si>
  <si>
    <t>Исполнитель  Л. А. Окрукова</t>
  </si>
  <si>
    <t>Информация о долговых обязательствах Суоярвского муниципального района на 1 октября 2017 года</t>
  </si>
  <si>
    <t>30.03.2017, 18.04.2017, 01.06.2017, 6.07.2017, 27.07.2017, 04.09.2017</t>
  </si>
  <si>
    <t>23.03.2017, 12.04.2017, 01.06.2017, 6.07.2017, 31.07.2017, 04.09.2017, 18.09.2017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</si>
</sst>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W51"/>
  <sheetViews>
    <sheetView tabSelected="1" zoomScalePageLayoutView="0" workbookViewId="0" topLeftCell="L1">
      <selection activeCell="R9" sqref="R9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19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8" width="17.875" style="1" customWidth="1"/>
    <col min="19" max="16384" width="9.125" style="1" customWidth="1"/>
  </cols>
  <sheetData>
    <row r="1" spans="14:18" ht="18">
      <c r="N1" s="2"/>
      <c r="O1" s="33" t="s">
        <v>36</v>
      </c>
      <c r="P1" s="33"/>
      <c r="Q1" s="33"/>
      <c r="R1" s="33"/>
    </row>
    <row r="2" spans="14:18" ht="18">
      <c r="N2" s="33" t="s">
        <v>37</v>
      </c>
      <c r="O2" s="33"/>
      <c r="P2" s="33"/>
      <c r="Q2" s="33"/>
      <c r="R2" s="33"/>
    </row>
    <row r="3" spans="16:18" ht="18">
      <c r="P3" s="34"/>
      <c r="Q3" s="34"/>
      <c r="R3" s="34"/>
    </row>
    <row r="4" spans="1:18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8">
      <c r="A5" s="36" t="s">
        <v>73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7" spans="1:18" ht="51.75" customHeight="1">
      <c r="A7" s="37" t="s">
        <v>0</v>
      </c>
      <c r="B7" s="22" t="s">
        <v>38</v>
      </c>
      <c r="C7" s="22" t="s">
        <v>39</v>
      </c>
      <c r="D7" s="22" t="s">
        <v>40</v>
      </c>
      <c r="E7" s="22" t="s">
        <v>41</v>
      </c>
      <c r="F7" s="22" t="s">
        <v>42</v>
      </c>
      <c r="G7" s="22" t="s">
        <v>53</v>
      </c>
      <c r="H7" s="22" t="s">
        <v>43</v>
      </c>
      <c r="I7" s="22" t="s">
        <v>44</v>
      </c>
      <c r="J7" s="22" t="s">
        <v>45</v>
      </c>
      <c r="K7" s="22" t="s">
        <v>46</v>
      </c>
      <c r="L7" s="22" t="s">
        <v>47</v>
      </c>
      <c r="M7" s="30" t="s">
        <v>70</v>
      </c>
      <c r="N7" s="30"/>
      <c r="O7" s="22" t="s">
        <v>52</v>
      </c>
      <c r="P7" s="22" t="s">
        <v>50</v>
      </c>
      <c r="Q7" s="22" t="s">
        <v>51</v>
      </c>
      <c r="R7" s="22" t="s">
        <v>69</v>
      </c>
    </row>
    <row r="8" spans="1:23" s="3" customFormat="1" ht="100.5" customHeight="1">
      <c r="A8" s="3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6" t="s">
        <v>48</v>
      </c>
      <c r="N8" s="5" t="s">
        <v>49</v>
      </c>
      <c r="O8" s="22"/>
      <c r="P8" s="22"/>
      <c r="Q8" s="22"/>
      <c r="R8" s="22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27" t="s">
        <v>1</v>
      </c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29" t="s">
        <v>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44">
      <c r="A15" s="4">
        <v>1</v>
      </c>
      <c r="B15" s="5" t="s">
        <v>25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9">
        <v>12549000</v>
      </c>
      <c r="I15" s="10"/>
      <c r="J15" s="9"/>
      <c r="K15" s="16"/>
      <c r="L15" s="9"/>
      <c r="M15" s="11">
        <f>SUM(H15+J15-L15)</f>
        <v>12549000</v>
      </c>
      <c r="N15" s="9"/>
      <c r="O15" s="9"/>
      <c r="P15" s="9"/>
      <c r="Q15" s="9"/>
      <c r="R15" s="9">
        <f>SUM(O15+P15-Q15)</f>
        <v>0</v>
      </c>
    </row>
    <row r="16" spans="1:18" ht="90">
      <c r="A16" s="4">
        <v>2</v>
      </c>
      <c r="B16" s="5" t="s">
        <v>28</v>
      </c>
      <c r="C16" s="5" t="s">
        <v>10</v>
      </c>
      <c r="D16" s="31">
        <v>5000000</v>
      </c>
      <c r="E16" s="10">
        <v>44550</v>
      </c>
      <c r="F16" s="5" t="s">
        <v>7</v>
      </c>
      <c r="G16" s="5" t="s">
        <v>11</v>
      </c>
      <c r="H16" s="9">
        <v>1400000</v>
      </c>
      <c r="I16" s="10">
        <v>42758</v>
      </c>
      <c r="J16" s="9">
        <v>-800000</v>
      </c>
      <c r="K16" s="16" t="s">
        <v>62</v>
      </c>
      <c r="L16" s="9">
        <v>600000</v>
      </c>
      <c r="M16" s="11">
        <f aca="true" t="shared" si="0" ref="M16:M31">SUM(H16+J16-L16)</f>
        <v>0</v>
      </c>
      <c r="N16" s="9"/>
      <c r="O16" s="9">
        <v>3952.25</v>
      </c>
      <c r="P16" s="9">
        <v>3360.39</v>
      </c>
      <c r="Q16" s="9">
        <v>7312.64</v>
      </c>
      <c r="R16" s="9">
        <f aca="true" t="shared" si="1" ref="R16:R31">SUM(O16+P16-Q16)</f>
        <v>-9.094947017729282E-13</v>
      </c>
    </row>
    <row r="17" spans="1:18" ht="144">
      <c r="A17" s="4">
        <v>2</v>
      </c>
      <c r="B17" s="5" t="s">
        <v>29</v>
      </c>
      <c r="C17" s="5" t="s">
        <v>10</v>
      </c>
      <c r="D17" s="32"/>
      <c r="E17" s="10">
        <v>44550</v>
      </c>
      <c r="F17" s="5" t="s">
        <v>7</v>
      </c>
      <c r="G17" s="5" t="s">
        <v>11</v>
      </c>
      <c r="H17" s="9">
        <v>2100000</v>
      </c>
      <c r="I17" s="10"/>
      <c r="J17" s="9"/>
      <c r="K17" s="16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90">
      <c r="A18" s="4">
        <v>3</v>
      </c>
      <c r="B18" s="5" t="s">
        <v>30</v>
      </c>
      <c r="C18" s="5" t="s">
        <v>10</v>
      </c>
      <c r="D18" s="31">
        <v>5000000</v>
      </c>
      <c r="E18" s="10">
        <v>44367</v>
      </c>
      <c r="F18" s="5" t="s">
        <v>7</v>
      </c>
      <c r="G18" s="5" t="s">
        <v>11</v>
      </c>
      <c r="H18" s="9">
        <v>2000000</v>
      </c>
      <c r="I18" s="10">
        <v>42758</v>
      </c>
      <c r="J18" s="9">
        <v>-1400000</v>
      </c>
      <c r="K18" s="16" t="s">
        <v>61</v>
      </c>
      <c r="L18" s="9">
        <v>600000</v>
      </c>
      <c r="M18" s="11">
        <f t="shared" si="0"/>
        <v>0</v>
      </c>
      <c r="N18" s="9"/>
      <c r="O18" s="9">
        <v>5646.07</v>
      </c>
      <c r="P18" s="9">
        <v>4921.88</v>
      </c>
      <c r="Q18" s="9">
        <v>10567.95</v>
      </c>
      <c r="R18" s="9">
        <f t="shared" si="1"/>
        <v>0</v>
      </c>
    </row>
    <row r="19" spans="1:18" ht="144">
      <c r="A19" s="4">
        <v>3</v>
      </c>
      <c r="B19" s="5" t="s">
        <v>31</v>
      </c>
      <c r="C19" s="5" t="s">
        <v>10</v>
      </c>
      <c r="D19" s="32"/>
      <c r="E19" s="10">
        <v>44367</v>
      </c>
      <c r="F19" s="5" t="s">
        <v>7</v>
      </c>
      <c r="G19" s="5" t="s">
        <v>35</v>
      </c>
      <c r="H19" s="9">
        <v>2100000</v>
      </c>
      <c r="I19" s="10"/>
      <c r="J19" s="9"/>
      <c r="K19" s="16"/>
      <c r="L19" s="9"/>
      <c r="M19" s="11">
        <f t="shared" si="0"/>
        <v>2100000</v>
      </c>
      <c r="N19" s="9"/>
      <c r="O19" s="9"/>
      <c r="P19" s="9"/>
      <c r="Q19" s="9"/>
      <c r="R19" s="9">
        <f t="shared" si="1"/>
        <v>0</v>
      </c>
    </row>
    <row r="20" spans="1:18" ht="198">
      <c r="A20" s="4">
        <v>4</v>
      </c>
      <c r="B20" s="5" t="s">
        <v>15</v>
      </c>
      <c r="C20" s="5" t="s">
        <v>10</v>
      </c>
      <c r="D20" s="9">
        <v>14138000</v>
      </c>
      <c r="E20" s="10">
        <v>43084</v>
      </c>
      <c r="F20" s="5" t="s">
        <v>12</v>
      </c>
      <c r="G20" s="5" t="s">
        <v>11</v>
      </c>
      <c r="H20" s="9">
        <v>11798000</v>
      </c>
      <c r="I20" s="10">
        <v>42758</v>
      </c>
      <c r="J20" s="9">
        <v>-11798000</v>
      </c>
      <c r="K20" s="16"/>
      <c r="L20" s="9"/>
      <c r="M20" s="11">
        <f t="shared" si="0"/>
        <v>0</v>
      </c>
      <c r="N20" s="9"/>
      <c r="O20" s="9">
        <v>33306.14</v>
      </c>
      <c r="P20" s="9">
        <v>23701.37</v>
      </c>
      <c r="Q20" s="9">
        <v>57007.51</v>
      </c>
      <c r="R20" s="9">
        <f t="shared" si="1"/>
        <v>-7.275957614183426E-12</v>
      </c>
    </row>
    <row r="21" spans="1:18" ht="198">
      <c r="A21" s="4">
        <v>5</v>
      </c>
      <c r="B21" s="5" t="s">
        <v>32</v>
      </c>
      <c r="C21" s="5" t="s">
        <v>10</v>
      </c>
      <c r="D21" s="31">
        <v>3600000</v>
      </c>
      <c r="E21" s="10">
        <v>44367</v>
      </c>
      <c r="F21" s="5" t="s">
        <v>12</v>
      </c>
      <c r="G21" s="5" t="s">
        <v>11</v>
      </c>
      <c r="H21" s="9">
        <v>1716000</v>
      </c>
      <c r="I21" s="10">
        <v>42758</v>
      </c>
      <c r="J21" s="9">
        <v>-1402000</v>
      </c>
      <c r="K21" s="16" t="s">
        <v>61</v>
      </c>
      <c r="L21" s="9">
        <v>314000</v>
      </c>
      <c r="M21" s="11">
        <f t="shared" si="0"/>
        <v>0</v>
      </c>
      <c r="N21" s="9"/>
      <c r="O21" s="9">
        <v>4844.32</v>
      </c>
      <c r="P21" s="9">
        <v>3920.43</v>
      </c>
      <c r="Q21" s="9">
        <v>8764.75</v>
      </c>
      <c r="R21" s="9">
        <f t="shared" si="1"/>
        <v>0</v>
      </c>
    </row>
    <row r="22" spans="1:18" ht="198">
      <c r="A22" s="4">
        <v>5</v>
      </c>
      <c r="B22" s="5" t="s">
        <v>33</v>
      </c>
      <c r="C22" s="5" t="s">
        <v>10</v>
      </c>
      <c r="D22" s="32"/>
      <c r="E22" s="10">
        <v>44367</v>
      </c>
      <c r="F22" s="5" t="s">
        <v>12</v>
      </c>
      <c r="G22" s="5" t="s">
        <v>34</v>
      </c>
      <c r="H22" s="9">
        <v>1099000</v>
      </c>
      <c r="I22" s="10"/>
      <c r="J22" s="9"/>
      <c r="K22" s="16"/>
      <c r="L22" s="9"/>
      <c r="M22" s="11">
        <f t="shared" si="0"/>
        <v>1099000</v>
      </c>
      <c r="N22" s="9"/>
      <c r="O22" s="9"/>
      <c r="P22" s="9"/>
      <c r="Q22" s="9"/>
      <c r="R22" s="9">
        <f t="shared" si="1"/>
        <v>0</v>
      </c>
    </row>
    <row r="23" spans="1:18" ht="126">
      <c r="A23" s="4">
        <v>6</v>
      </c>
      <c r="B23" s="5" t="s">
        <v>13</v>
      </c>
      <c r="C23" s="5" t="s">
        <v>10</v>
      </c>
      <c r="D23" s="9">
        <v>4300000</v>
      </c>
      <c r="E23" s="10">
        <v>43245</v>
      </c>
      <c r="F23" s="5" t="s">
        <v>9</v>
      </c>
      <c r="G23" s="5" t="s">
        <v>11</v>
      </c>
      <c r="H23" s="9">
        <v>4300000</v>
      </c>
      <c r="I23" s="10"/>
      <c r="J23" s="9"/>
      <c r="K23" s="16"/>
      <c r="L23" s="9"/>
      <c r="M23" s="11">
        <f t="shared" si="0"/>
        <v>4300000</v>
      </c>
      <c r="N23" s="9"/>
      <c r="O23" s="9">
        <v>12139.04</v>
      </c>
      <c r="P23" s="9">
        <v>101093.35</v>
      </c>
      <c r="Q23" s="9">
        <v>102885.41</v>
      </c>
      <c r="R23" s="9">
        <f t="shared" si="1"/>
        <v>10346.98000000001</v>
      </c>
    </row>
    <row r="24" spans="1:18" ht="126">
      <c r="A24" s="4">
        <v>7</v>
      </c>
      <c r="B24" s="5" t="s">
        <v>14</v>
      </c>
      <c r="C24" s="5" t="s">
        <v>10</v>
      </c>
      <c r="D24" s="9">
        <v>5000000</v>
      </c>
      <c r="E24" s="10">
        <v>43245</v>
      </c>
      <c r="F24" s="5" t="s">
        <v>9</v>
      </c>
      <c r="G24" s="5" t="s">
        <v>11</v>
      </c>
      <c r="H24" s="9">
        <v>5000000</v>
      </c>
      <c r="I24" s="10"/>
      <c r="J24" s="9"/>
      <c r="K24" s="16"/>
      <c r="L24" s="9"/>
      <c r="M24" s="11">
        <f t="shared" si="0"/>
        <v>5000000</v>
      </c>
      <c r="N24" s="9"/>
      <c r="O24" s="9">
        <v>14115.16</v>
      </c>
      <c r="P24" s="9">
        <v>117550.43</v>
      </c>
      <c r="Q24" s="9">
        <v>119634.22</v>
      </c>
      <c r="R24" s="9">
        <f t="shared" si="1"/>
        <v>12031.369999999995</v>
      </c>
    </row>
    <row r="25" spans="1:18" ht="90">
      <c r="A25" s="4">
        <v>8</v>
      </c>
      <c r="B25" s="5" t="s">
        <v>19</v>
      </c>
      <c r="C25" s="5" t="s">
        <v>10</v>
      </c>
      <c r="D25" s="9">
        <v>3000000</v>
      </c>
      <c r="E25" s="10">
        <v>43429</v>
      </c>
      <c r="F25" s="5" t="s">
        <v>21</v>
      </c>
      <c r="G25" s="5" t="s">
        <v>11</v>
      </c>
      <c r="H25" s="9">
        <v>3000000</v>
      </c>
      <c r="I25" s="10"/>
      <c r="J25" s="9"/>
      <c r="K25" s="16"/>
      <c r="L25" s="9"/>
      <c r="M25" s="11">
        <f t="shared" si="0"/>
        <v>3000000</v>
      </c>
      <c r="N25" s="9"/>
      <c r="O25" s="9">
        <v>8469.1</v>
      </c>
      <c r="P25" s="9">
        <v>70530.25</v>
      </c>
      <c r="Q25" s="9">
        <v>71780.53</v>
      </c>
      <c r="R25" s="9">
        <f t="shared" si="1"/>
        <v>7218.820000000007</v>
      </c>
    </row>
    <row r="26" spans="1:18" ht="90">
      <c r="A26" s="4">
        <v>9</v>
      </c>
      <c r="B26" s="5" t="s">
        <v>20</v>
      </c>
      <c r="C26" s="5" t="s">
        <v>10</v>
      </c>
      <c r="D26" s="9">
        <v>3500000</v>
      </c>
      <c r="E26" s="10">
        <v>43457</v>
      </c>
      <c r="F26" s="5" t="s">
        <v>21</v>
      </c>
      <c r="G26" s="5" t="s">
        <v>11</v>
      </c>
      <c r="H26" s="9">
        <v>3500000</v>
      </c>
      <c r="I26" s="10">
        <v>42758</v>
      </c>
      <c r="J26" s="9">
        <v>-1000000</v>
      </c>
      <c r="K26" s="16" t="s">
        <v>61</v>
      </c>
      <c r="L26" s="9">
        <v>200000</v>
      </c>
      <c r="M26" s="11">
        <f t="shared" si="0"/>
        <v>2300000</v>
      </c>
      <c r="N26" s="9"/>
      <c r="O26" s="9">
        <v>9880.61</v>
      </c>
      <c r="P26" s="9">
        <v>56776.1</v>
      </c>
      <c r="Q26" s="9">
        <v>61122.28</v>
      </c>
      <c r="R26" s="9">
        <f t="shared" si="1"/>
        <v>5534.429999999993</v>
      </c>
    </row>
    <row r="27" spans="1:18" ht="90">
      <c r="A27" s="4">
        <v>10</v>
      </c>
      <c r="B27" s="5" t="s">
        <v>23</v>
      </c>
      <c r="C27" s="5" t="s">
        <v>10</v>
      </c>
      <c r="D27" s="9">
        <v>11000000</v>
      </c>
      <c r="E27" s="10">
        <v>43604</v>
      </c>
      <c r="F27" s="5" t="s">
        <v>21</v>
      </c>
      <c r="G27" s="5" t="s">
        <v>11</v>
      </c>
      <c r="H27" s="9">
        <v>11000000</v>
      </c>
      <c r="I27" s="10"/>
      <c r="J27" s="9"/>
      <c r="K27" s="16"/>
      <c r="L27" s="9"/>
      <c r="M27" s="11">
        <f t="shared" si="0"/>
        <v>11000000</v>
      </c>
      <c r="N27" s="9"/>
      <c r="O27" s="9">
        <v>31053.36</v>
      </c>
      <c r="P27" s="9">
        <v>258610.91</v>
      </c>
      <c r="Q27" s="9">
        <v>263195.26</v>
      </c>
      <c r="R27" s="9">
        <f t="shared" si="1"/>
        <v>26469.01000000001</v>
      </c>
    </row>
    <row r="28" spans="1:18" ht="90">
      <c r="A28" s="4">
        <v>11</v>
      </c>
      <c r="B28" s="5" t="s">
        <v>26</v>
      </c>
      <c r="C28" s="5" t="s">
        <v>10</v>
      </c>
      <c r="D28" s="9">
        <v>2500000</v>
      </c>
      <c r="E28" s="10">
        <v>43671</v>
      </c>
      <c r="F28" s="5" t="s">
        <v>21</v>
      </c>
      <c r="G28" s="5" t="s">
        <v>11</v>
      </c>
      <c r="H28" s="9">
        <v>2500000</v>
      </c>
      <c r="I28" s="10"/>
      <c r="J28" s="9"/>
      <c r="K28" s="16"/>
      <c r="L28" s="9"/>
      <c r="M28" s="11">
        <f t="shared" si="0"/>
        <v>2500000</v>
      </c>
      <c r="N28" s="9"/>
      <c r="O28" s="9">
        <v>7057.58</v>
      </c>
      <c r="P28" s="9">
        <v>58775.18</v>
      </c>
      <c r="Q28" s="9">
        <v>59817.08</v>
      </c>
      <c r="R28" s="9">
        <f t="shared" si="1"/>
        <v>6015.679999999993</v>
      </c>
    </row>
    <row r="29" spans="1:18" ht="90">
      <c r="A29" s="4">
        <v>12</v>
      </c>
      <c r="B29" s="5" t="s">
        <v>27</v>
      </c>
      <c r="C29" s="5" t="s">
        <v>10</v>
      </c>
      <c r="D29" s="9">
        <v>2500000</v>
      </c>
      <c r="E29" s="10">
        <v>42724</v>
      </c>
      <c r="F29" s="5" t="s">
        <v>21</v>
      </c>
      <c r="G29" s="5" t="s">
        <v>11</v>
      </c>
      <c r="H29" s="9"/>
      <c r="I29" s="10"/>
      <c r="J29" s="9"/>
      <c r="K29" s="16"/>
      <c r="L29" s="9"/>
      <c r="M29" s="11">
        <f>SUM(H29+J29-L29)</f>
        <v>0</v>
      </c>
      <c r="N29" s="9"/>
      <c r="O29" s="9">
        <v>254.98</v>
      </c>
      <c r="P29" s="9"/>
      <c r="Q29" s="9">
        <v>254.98</v>
      </c>
      <c r="R29" s="9">
        <f>SUM(O29+P29-Q29)</f>
        <v>0</v>
      </c>
    </row>
    <row r="30" spans="1:18" ht="72">
      <c r="A30" s="4">
        <v>13</v>
      </c>
      <c r="B30" s="5" t="s">
        <v>60</v>
      </c>
      <c r="C30" s="5" t="s">
        <v>10</v>
      </c>
      <c r="D30" s="9">
        <v>16400000</v>
      </c>
      <c r="E30" s="10">
        <v>44545</v>
      </c>
      <c r="F30" s="5" t="s">
        <v>21</v>
      </c>
      <c r="G30" s="5" t="s">
        <v>34</v>
      </c>
      <c r="H30" s="9"/>
      <c r="I30" s="10">
        <v>42758</v>
      </c>
      <c r="J30" s="9">
        <v>16400000</v>
      </c>
      <c r="K30" s="16"/>
      <c r="L30" s="9"/>
      <c r="M30" s="11">
        <f>SUM(H30+J30-L30)</f>
        <v>16400000</v>
      </c>
      <c r="N30" s="9"/>
      <c r="O30" s="9"/>
      <c r="P30" s="9">
        <v>7144.11</v>
      </c>
      <c r="Q30" s="9">
        <v>7144.11</v>
      </c>
      <c r="R30" s="9">
        <f>SUM(O30+P30-Q30)</f>
        <v>0</v>
      </c>
    </row>
    <row r="31" spans="1:18" ht="90">
      <c r="A31" s="4">
        <v>14</v>
      </c>
      <c r="B31" s="5" t="s">
        <v>68</v>
      </c>
      <c r="C31" s="5" t="s">
        <v>10</v>
      </c>
      <c r="D31" s="9">
        <v>1500000</v>
      </c>
      <c r="E31" s="10">
        <v>44037</v>
      </c>
      <c r="F31" s="5" t="s">
        <v>21</v>
      </c>
      <c r="G31" s="5" t="s">
        <v>11</v>
      </c>
      <c r="H31" s="9"/>
      <c r="I31" s="10">
        <v>42961</v>
      </c>
      <c r="J31" s="9">
        <v>1500000</v>
      </c>
      <c r="K31" s="16"/>
      <c r="L31" s="9"/>
      <c r="M31" s="11">
        <f t="shared" si="0"/>
        <v>1500000</v>
      </c>
      <c r="N31" s="9"/>
      <c r="O31" s="9"/>
      <c r="P31" s="9"/>
      <c r="Q31" s="9"/>
      <c r="R31" s="9">
        <f t="shared" si="1"/>
        <v>0</v>
      </c>
    </row>
    <row r="32" spans="1:18" s="13" customFormat="1" ht="25.5" customHeight="1">
      <c r="A32" s="27" t="s">
        <v>1</v>
      </c>
      <c r="B32" s="28"/>
      <c r="C32" s="12"/>
      <c r="D32" s="11">
        <f>SUM(D15:D31)</f>
        <v>97438000</v>
      </c>
      <c r="E32" s="12"/>
      <c r="F32" s="12"/>
      <c r="G32" s="11"/>
      <c r="H32" s="11">
        <f>SUM(H15:H31)</f>
        <v>64062000</v>
      </c>
      <c r="I32" s="11"/>
      <c r="J32" s="11">
        <f>SUM(J15:J31)</f>
        <v>1500000</v>
      </c>
      <c r="K32" s="17"/>
      <c r="L32" s="11">
        <f>SUM(L15:L31)</f>
        <v>1714000</v>
      </c>
      <c r="M32" s="11">
        <f>SUM(M15:M31)</f>
        <v>63848000</v>
      </c>
      <c r="N32" s="11"/>
      <c r="O32" s="11">
        <f>SUM(O15:O31)</f>
        <v>130718.61</v>
      </c>
      <c r="P32" s="11">
        <f>SUM(P15:P31)</f>
        <v>706384.4</v>
      </c>
      <c r="Q32" s="11">
        <f>SUM(Q15:Q31)</f>
        <v>769486.72</v>
      </c>
      <c r="R32" s="11">
        <f>SUM(R15:R31)</f>
        <v>67616.29000000001</v>
      </c>
    </row>
    <row r="33" spans="1:18" ht="24" customHeight="1">
      <c r="A33" s="29" t="s">
        <v>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26">
      <c r="A34" s="4">
        <v>1</v>
      </c>
      <c r="B34" s="14" t="s">
        <v>17</v>
      </c>
      <c r="C34" s="5" t="s">
        <v>16</v>
      </c>
      <c r="D34" s="9">
        <v>5000000</v>
      </c>
      <c r="E34" s="10">
        <v>43406</v>
      </c>
      <c r="F34" s="5" t="s">
        <v>9</v>
      </c>
      <c r="G34" s="5" t="s">
        <v>18</v>
      </c>
      <c r="H34" s="9">
        <v>5000000</v>
      </c>
      <c r="I34" s="9"/>
      <c r="J34" s="9"/>
      <c r="K34" s="18" t="s">
        <v>74</v>
      </c>
      <c r="L34" s="9">
        <v>3000000</v>
      </c>
      <c r="M34" s="11">
        <f>SUM(H34+J34-L34)</f>
        <v>2000000</v>
      </c>
      <c r="N34" s="9"/>
      <c r="O34" s="9"/>
      <c r="P34" s="9">
        <v>491521.14</v>
      </c>
      <c r="Q34" s="9">
        <v>491521.14</v>
      </c>
      <c r="R34" s="9">
        <f>SUM(O34+P34-Q34)</f>
        <v>0</v>
      </c>
    </row>
    <row r="35" spans="1:18" ht="126">
      <c r="A35" s="4">
        <v>3</v>
      </c>
      <c r="B35" s="14" t="s">
        <v>54</v>
      </c>
      <c r="C35" s="5" t="s">
        <v>16</v>
      </c>
      <c r="D35" s="9">
        <v>7000000</v>
      </c>
      <c r="E35" s="10">
        <v>43643</v>
      </c>
      <c r="F35" s="5" t="s">
        <v>9</v>
      </c>
      <c r="G35" s="5" t="s">
        <v>24</v>
      </c>
      <c r="H35" s="9">
        <v>7000000</v>
      </c>
      <c r="I35" s="9"/>
      <c r="J35" s="9"/>
      <c r="K35" s="18" t="s">
        <v>75</v>
      </c>
      <c r="L35" s="9">
        <v>4900000</v>
      </c>
      <c r="M35" s="11">
        <f>SUM(H35+J35-L35)</f>
        <v>2100000</v>
      </c>
      <c r="N35" s="9"/>
      <c r="O35" s="9"/>
      <c r="P35" s="9">
        <v>519821.91</v>
      </c>
      <c r="Q35" s="9">
        <v>519821.91</v>
      </c>
      <c r="R35" s="9">
        <f>SUM(O35+P35-Q35)</f>
        <v>0</v>
      </c>
    </row>
    <row r="36" spans="1:18" ht="21" customHeight="1">
      <c r="A36" s="27" t="s">
        <v>1</v>
      </c>
      <c r="B36" s="28"/>
      <c r="C36" s="8"/>
      <c r="D36" s="11">
        <f>SUM(D34:D35)</f>
        <v>12000000</v>
      </c>
      <c r="E36" s="11"/>
      <c r="F36" s="11"/>
      <c r="G36" s="11"/>
      <c r="H36" s="11">
        <f>SUM(H34:H35)</f>
        <v>12000000</v>
      </c>
      <c r="I36" s="11"/>
      <c r="J36" s="11">
        <f>SUM(J34:J35)</f>
        <v>0</v>
      </c>
      <c r="K36" s="11"/>
      <c r="L36" s="11">
        <f aca="true" t="shared" si="2" ref="L36:R36">SUM(L34:L35)</f>
        <v>7900000</v>
      </c>
      <c r="M36" s="11">
        <f t="shared" si="2"/>
        <v>4100000</v>
      </c>
      <c r="N36" s="11">
        <f t="shared" si="2"/>
        <v>0</v>
      </c>
      <c r="O36" s="11">
        <f t="shared" si="2"/>
        <v>0</v>
      </c>
      <c r="P36" s="11">
        <f t="shared" si="2"/>
        <v>1011343.05</v>
      </c>
      <c r="Q36" s="11">
        <f t="shared" si="2"/>
        <v>1011343.05</v>
      </c>
      <c r="R36" s="11">
        <f t="shared" si="2"/>
        <v>0</v>
      </c>
    </row>
    <row r="37" spans="1:18" ht="24" customHeight="1">
      <c r="A37" s="29" t="s">
        <v>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8">
      <c r="A38" s="4">
        <v>1</v>
      </c>
      <c r="B38" s="14"/>
      <c r="C38" s="5"/>
      <c r="D38" s="9"/>
      <c r="E38" s="4"/>
      <c r="F38" s="5"/>
      <c r="G38" s="5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8">
      <c r="A39" s="4">
        <v>2</v>
      </c>
      <c r="B39" s="14"/>
      <c r="C39" s="5"/>
      <c r="D39" s="9"/>
      <c r="E39" s="4"/>
      <c r="F39" s="5"/>
      <c r="G39" s="5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21" customHeight="1">
      <c r="A40" s="27" t="s">
        <v>1</v>
      </c>
      <c r="B40" s="28"/>
      <c r="C40" s="8"/>
      <c r="D40" s="11">
        <f>SUM(D38:D39)</f>
        <v>0</v>
      </c>
      <c r="E40" s="8"/>
      <c r="F40" s="8"/>
      <c r="G40" s="8"/>
      <c r="H40" s="11">
        <f>SUM(H38:H39)</f>
        <v>0</v>
      </c>
      <c r="I40" s="11"/>
      <c r="J40" s="11"/>
      <c r="K40" s="11"/>
      <c r="L40" s="11">
        <f>SUM(L38:L39)</f>
        <v>0</v>
      </c>
      <c r="M40" s="11"/>
      <c r="N40" s="11"/>
      <c r="O40" s="11"/>
      <c r="P40" s="11"/>
      <c r="Q40" s="11"/>
      <c r="R40" s="11"/>
    </row>
    <row r="41" spans="1:18" ht="38.25" customHeight="1">
      <c r="A41" s="29" t="s">
        <v>2</v>
      </c>
      <c r="B41" s="29"/>
      <c r="C41" s="29"/>
      <c r="D41" s="29"/>
      <c r="E41" s="29"/>
      <c r="F41" s="8"/>
      <c r="G41" s="8"/>
      <c r="H41" s="11">
        <f>SUM(H36+H40+H32)</f>
        <v>76062000</v>
      </c>
      <c r="I41" s="11"/>
      <c r="J41" s="11">
        <f>SUM(J36+J40+J32)</f>
        <v>1500000</v>
      </c>
      <c r="K41" s="11"/>
      <c r="L41" s="11">
        <f aca="true" t="shared" si="3" ref="L41:R41">SUM(L36+L40+L32)</f>
        <v>9614000</v>
      </c>
      <c r="M41" s="11">
        <f t="shared" si="3"/>
        <v>67948000</v>
      </c>
      <c r="N41" s="11">
        <f t="shared" si="3"/>
        <v>0</v>
      </c>
      <c r="O41" s="11">
        <f t="shared" si="3"/>
        <v>130718.61</v>
      </c>
      <c r="P41" s="11">
        <f t="shared" si="3"/>
        <v>1717727.4500000002</v>
      </c>
      <c r="Q41" s="11">
        <f t="shared" si="3"/>
        <v>1780829.77</v>
      </c>
      <c r="R41" s="11">
        <f t="shared" si="3"/>
        <v>67616.29000000001</v>
      </c>
    </row>
    <row r="44" spans="1:13" ht="69" customHeight="1">
      <c r="A44" s="23" t="s">
        <v>63</v>
      </c>
      <c r="B44" s="23"/>
      <c r="C44" s="23"/>
      <c r="D44" s="23"/>
      <c r="E44" s="23"/>
      <c r="F44" s="23"/>
      <c r="G44" s="24"/>
      <c r="H44" s="19"/>
      <c r="I44" s="19"/>
      <c r="J44" s="19"/>
      <c r="K44" s="19"/>
      <c r="L44" s="25" t="s">
        <v>64</v>
      </c>
      <c r="M44" s="25"/>
    </row>
    <row r="45" spans="1:13" ht="35.25">
      <c r="A45" s="20"/>
      <c r="B45" s="20"/>
      <c r="C45" s="20"/>
      <c r="D45" s="20"/>
      <c r="E45" s="20"/>
      <c r="F45" s="20"/>
      <c r="G45" s="20"/>
      <c r="H45" s="19"/>
      <c r="I45" s="19"/>
      <c r="J45" s="19"/>
      <c r="K45" s="19"/>
      <c r="L45" s="20"/>
      <c r="M45" s="19"/>
    </row>
    <row r="46" spans="1:13" ht="35.25">
      <c r="A46" s="20"/>
      <c r="B46" s="20"/>
      <c r="C46" s="20"/>
      <c r="D46" s="20"/>
      <c r="E46" s="20"/>
      <c r="F46" s="20"/>
      <c r="G46" s="20"/>
      <c r="H46" s="19"/>
      <c r="I46" s="19"/>
      <c r="J46" s="19"/>
      <c r="K46" s="19"/>
      <c r="L46" s="20"/>
      <c r="M46" s="19"/>
    </row>
    <row r="47" spans="1:13" ht="73.5" customHeight="1">
      <c r="A47" s="23" t="s">
        <v>65</v>
      </c>
      <c r="B47" s="23"/>
      <c r="C47" s="23"/>
      <c r="D47" s="23"/>
      <c r="E47" s="23"/>
      <c r="F47" s="23"/>
      <c r="G47" s="20"/>
      <c r="H47" s="19"/>
      <c r="I47" s="19"/>
      <c r="J47" s="19"/>
      <c r="K47" s="19"/>
      <c r="L47" s="25" t="s">
        <v>66</v>
      </c>
      <c r="M47" s="25"/>
    </row>
    <row r="48" spans="1:13" ht="35.25">
      <c r="A48" s="20"/>
      <c r="B48" s="21"/>
      <c r="C48" s="21"/>
      <c r="D48" s="21"/>
      <c r="E48" s="20"/>
      <c r="F48" s="20"/>
      <c r="G48" s="20"/>
      <c r="H48" s="20"/>
      <c r="I48" s="19"/>
      <c r="J48" s="19"/>
      <c r="K48" s="19"/>
      <c r="L48" s="19"/>
      <c r="M48" s="19"/>
    </row>
    <row r="49" spans="1:13" ht="35.25">
      <c r="A49" s="21"/>
      <c r="B49" s="21"/>
      <c r="C49" s="21"/>
      <c r="D49" s="21"/>
      <c r="E49" s="20"/>
      <c r="F49" s="20"/>
      <c r="G49" s="20"/>
      <c r="H49" s="20"/>
      <c r="I49" s="19"/>
      <c r="J49" s="19"/>
      <c r="K49" s="19"/>
      <c r="L49" s="19"/>
      <c r="M49" s="19"/>
    </row>
    <row r="50" spans="1:13" ht="35.25">
      <c r="A50" s="26" t="s">
        <v>72</v>
      </c>
      <c r="B50" s="26"/>
      <c r="C50" s="26"/>
      <c r="D50" s="26"/>
      <c r="E50" s="26"/>
      <c r="F50" s="20"/>
      <c r="G50" s="20"/>
      <c r="H50" s="20"/>
      <c r="I50" s="19"/>
      <c r="J50" s="19"/>
      <c r="K50" s="19"/>
      <c r="L50" s="19"/>
      <c r="M50" s="19"/>
    </row>
    <row r="51" spans="1:13" ht="35.25">
      <c r="A51" s="26" t="s">
        <v>67</v>
      </c>
      <c r="B51" s="26"/>
      <c r="C51" s="26"/>
      <c r="D51" s="20"/>
      <c r="E51" s="20"/>
      <c r="F51" s="20"/>
      <c r="G51" s="20"/>
      <c r="H51" s="20"/>
      <c r="I51" s="19"/>
      <c r="J51" s="19"/>
      <c r="K51" s="19"/>
      <c r="L51" s="19"/>
      <c r="M51" s="19"/>
    </row>
  </sheetData>
  <sheetProtection/>
  <mergeCells count="40">
    <mergeCell ref="A40:B40"/>
    <mergeCell ref="A41:E41"/>
    <mergeCell ref="R7:R8"/>
    <mergeCell ref="A7:A8"/>
    <mergeCell ref="B7:B8"/>
    <mergeCell ref="C7:C8"/>
    <mergeCell ref="D7:D8"/>
    <mergeCell ref="A36:B36"/>
    <mergeCell ref="A37:R37"/>
    <mergeCell ref="D16:D17"/>
    <mergeCell ref="D18:D19"/>
    <mergeCell ref="D21:D22"/>
    <mergeCell ref="O1:R1"/>
    <mergeCell ref="N2:R2"/>
    <mergeCell ref="K7:K8"/>
    <mergeCell ref="L7:L8"/>
    <mergeCell ref="P3:R3"/>
    <mergeCell ref="A4:R4"/>
    <mergeCell ref="A5:R5"/>
    <mergeCell ref="Q7:Q8"/>
    <mergeCell ref="A13:B13"/>
    <mergeCell ref="A14:R14"/>
    <mergeCell ref="A32:B32"/>
    <mergeCell ref="A33:R33"/>
    <mergeCell ref="G7:G8"/>
    <mergeCell ref="H7:H8"/>
    <mergeCell ref="A10:R10"/>
    <mergeCell ref="M7:N7"/>
    <mergeCell ref="O7:O8"/>
    <mergeCell ref="P7:P8"/>
    <mergeCell ref="I7:I8"/>
    <mergeCell ref="J7:J8"/>
    <mergeCell ref="A44:G44"/>
    <mergeCell ref="L44:M44"/>
    <mergeCell ref="L47:M47"/>
    <mergeCell ref="A51:C51"/>
    <mergeCell ref="A47:F47"/>
    <mergeCell ref="A50:E50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K18">
      <selection activeCell="L16" sqref="L16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38" t="s">
        <v>36</v>
      </c>
      <c r="P1" s="38"/>
      <c r="Q1" s="38"/>
      <c r="R1" s="38"/>
    </row>
    <row r="2" spans="15:18" ht="18">
      <c r="O2" s="34" t="s">
        <v>37</v>
      </c>
      <c r="P2" s="34"/>
      <c r="Q2" s="34"/>
      <c r="R2" s="34"/>
    </row>
    <row r="3" spans="16:18" ht="18">
      <c r="P3" s="34"/>
      <c r="Q3" s="34"/>
      <c r="R3" s="34"/>
    </row>
    <row r="4" spans="1:18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8">
      <c r="A5" s="36" t="s">
        <v>71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7" spans="1:18" ht="54.75" customHeight="1">
      <c r="A7" s="37" t="s">
        <v>0</v>
      </c>
      <c r="B7" s="22" t="s">
        <v>38</v>
      </c>
      <c r="C7" s="22" t="s">
        <v>39</v>
      </c>
      <c r="D7" s="22" t="s">
        <v>40</v>
      </c>
      <c r="E7" s="22" t="s">
        <v>41</v>
      </c>
      <c r="F7" s="22" t="s">
        <v>42</v>
      </c>
      <c r="G7" s="22" t="s">
        <v>53</v>
      </c>
      <c r="H7" s="22" t="s">
        <v>43</v>
      </c>
      <c r="I7" s="22" t="s">
        <v>44</v>
      </c>
      <c r="J7" s="22" t="s">
        <v>45</v>
      </c>
      <c r="K7" s="22" t="s">
        <v>46</v>
      </c>
      <c r="L7" s="22" t="s">
        <v>47</v>
      </c>
      <c r="M7" s="30" t="s">
        <v>70</v>
      </c>
      <c r="N7" s="30"/>
      <c r="O7" s="22" t="s">
        <v>52</v>
      </c>
      <c r="P7" s="22" t="s">
        <v>50</v>
      </c>
      <c r="Q7" s="22" t="s">
        <v>51</v>
      </c>
      <c r="R7" s="22" t="s">
        <v>69</v>
      </c>
    </row>
    <row r="8" spans="1:23" s="3" customFormat="1" ht="108.75" customHeight="1">
      <c r="A8" s="3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6" t="s">
        <v>48</v>
      </c>
      <c r="N8" s="5" t="s">
        <v>49</v>
      </c>
      <c r="O8" s="22"/>
      <c r="P8" s="22"/>
      <c r="Q8" s="22"/>
      <c r="R8" s="22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27" t="s">
        <v>1</v>
      </c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29" t="s">
        <v>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32.75" customHeight="1">
      <c r="A15" s="4">
        <v>1</v>
      </c>
      <c r="B15" s="5" t="s">
        <v>57</v>
      </c>
      <c r="C15" s="5" t="s">
        <v>56</v>
      </c>
      <c r="D15" s="9">
        <v>6000000</v>
      </c>
      <c r="E15" s="10">
        <v>43459</v>
      </c>
      <c r="F15" s="5" t="s">
        <v>9</v>
      </c>
      <c r="G15" s="5" t="s">
        <v>8</v>
      </c>
      <c r="H15" s="9">
        <v>3524400</v>
      </c>
      <c r="I15" s="9"/>
      <c r="J15" s="9"/>
      <c r="K15" s="9"/>
      <c r="L15" s="9">
        <v>94400</v>
      </c>
      <c r="M15" s="11">
        <f>SUM(H15+J15-L15)</f>
        <v>3430000</v>
      </c>
      <c r="N15" s="9"/>
      <c r="O15" s="9"/>
      <c r="P15" s="9">
        <v>79462.05</v>
      </c>
      <c r="Q15" s="9">
        <v>71925.23</v>
      </c>
      <c r="R15" s="9">
        <f>SUM(O15+P15-Q15)</f>
        <v>7536.820000000007</v>
      </c>
    </row>
    <row r="16" spans="1:18" ht="129" customHeight="1">
      <c r="A16" s="4">
        <v>1</v>
      </c>
      <c r="B16" s="5" t="s">
        <v>58</v>
      </c>
      <c r="C16" s="5" t="s">
        <v>56</v>
      </c>
      <c r="D16" s="9">
        <v>11000000</v>
      </c>
      <c r="E16" s="10">
        <v>43459</v>
      </c>
      <c r="F16" s="5" t="s">
        <v>9</v>
      </c>
      <c r="G16" s="5" t="s">
        <v>59</v>
      </c>
      <c r="H16" s="9">
        <v>8080400</v>
      </c>
      <c r="I16" s="9"/>
      <c r="J16" s="9"/>
      <c r="K16" s="9"/>
      <c r="L16" s="9"/>
      <c r="M16" s="11">
        <f>SUM(H16+J16-L16)</f>
        <v>8080400</v>
      </c>
      <c r="N16" s="9"/>
      <c r="O16" s="9"/>
      <c r="P16" s="9">
        <v>185041.48</v>
      </c>
      <c r="Q16" s="9">
        <v>167065.89</v>
      </c>
      <c r="R16" s="9">
        <f>SUM(O16+P16-Q16)</f>
        <v>17975.589999999997</v>
      </c>
    </row>
    <row r="17" spans="1:18" s="13" customFormat="1" ht="25.5" customHeight="1">
      <c r="A17" s="27" t="s">
        <v>1</v>
      </c>
      <c r="B17" s="28"/>
      <c r="C17" s="12"/>
      <c r="D17" s="11">
        <f>SUM(D15:D16)</f>
        <v>17000000</v>
      </c>
      <c r="E17" s="12"/>
      <c r="F17" s="12"/>
      <c r="G17" s="11"/>
      <c r="H17" s="11">
        <f>SUM(H15:H16)</f>
        <v>11604800</v>
      </c>
      <c r="I17" s="11">
        <f aca="true" t="shared" si="0" ref="I17:R17">SUM(I15:I16)</f>
        <v>0</v>
      </c>
      <c r="J17" s="11">
        <f t="shared" si="0"/>
        <v>0</v>
      </c>
      <c r="K17" s="11">
        <f t="shared" si="0"/>
        <v>0</v>
      </c>
      <c r="L17" s="11">
        <f t="shared" si="0"/>
        <v>94400</v>
      </c>
      <c r="M17" s="11">
        <f t="shared" si="0"/>
        <v>11510400</v>
      </c>
      <c r="N17" s="11">
        <f t="shared" si="0"/>
        <v>0</v>
      </c>
      <c r="O17" s="11">
        <f t="shared" si="0"/>
        <v>0</v>
      </c>
      <c r="P17" s="11">
        <f t="shared" si="0"/>
        <v>264503.53</v>
      </c>
      <c r="Q17" s="11">
        <f t="shared" si="0"/>
        <v>238991.12</v>
      </c>
      <c r="R17" s="11">
        <f t="shared" si="0"/>
        <v>25512.410000000003</v>
      </c>
    </row>
    <row r="18" spans="1:18" ht="24" customHeight="1">
      <c r="A18" s="29" t="s">
        <v>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6.75">
      <c r="A19" s="4">
        <v>1</v>
      </c>
      <c r="B19" s="14" t="s">
        <v>22</v>
      </c>
      <c r="C19" s="5" t="s">
        <v>16</v>
      </c>
      <c r="D19" s="9">
        <v>5000000</v>
      </c>
      <c r="E19" s="10">
        <v>43539</v>
      </c>
      <c r="F19" s="5" t="s">
        <v>9</v>
      </c>
      <c r="G19" s="5" t="s">
        <v>55</v>
      </c>
      <c r="H19" s="9">
        <v>5000000</v>
      </c>
      <c r="I19" s="9"/>
      <c r="J19" s="9"/>
      <c r="K19" s="15"/>
      <c r="L19" s="5"/>
      <c r="M19" s="11">
        <f>SUM(H19+J19-L19)</f>
        <v>5000000</v>
      </c>
      <c r="N19" s="9"/>
      <c r="O19" s="9"/>
      <c r="P19" s="9">
        <v>600362.31</v>
      </c>
      <c r="Q19" s="9">
        <v>600362.31</v>
      </c>
      <c r="R19" s="9">
        <f>SUM(O19+P19-Q19)</f>
        <v>0</v>
      </c>
    </row>
    <row r="20" spans="1:18" ht="21" customHeight="1">
      <c r="A20" s="27" t="s">
        <v>1</v>
      </c>
      <c r="B20" s="28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0</v>
      </c>
      <c r="P20" s="11">
        <f t="shared" si="1"/>
        <v>600362.31</v>
      </c>
      <c r="Q20" s="11">
        <f t="shared" si="1"/>
        <v>600362.31</v>
      </c>
      <c r="R20" s="11">
        <f t="shared" si="1"/>
        <v>0</v>
      </c>
    </row>
    <row r="21" spans="1:18" ht="24" customHeight="1">
      <c r="A21" s="29" t="s">
        <v>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27" t="s">
        <v>1</v>
      </c>
      <c r="B24" s="28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29" t="s">
        <v>2</v>
      </c>
      <c r="B25" s="29"/>
      <c r="C25" s="29"/>
      <c r="D25" s="29"/>
      <c r="E25" s="29"/>
      <c r="F25" s="8"/>
      <c r="G25" s="8"/>
      <c r="H25" s="11">
        <f>SUM(H20+H24+H17)</f>
        <v>16604800</v>
      </c>
      <c r="I25" s="11"/>
      <c r="J25" s="11">
        <f>SUM(J20+J24+J17)</f>
        <v>0</v>
      </c>
      <c r="K25" s="11"/>
      <c r="L25" s="11">
        <f aca="true" t="shared" si="2" ref="L25:R25">SUM(L20+L24+L17)</f>
        <v>94400</v>
      </c>
      <c r="M25" s="11">
        <f t="shared" si="2"/>
        <v>16510400</v>
      </c>
      <c r="N25" s="11">
        <f t="shared" si="2"/>
        <v>0</v>
      </c>
      <c r="O25" s="11">
        <f t="shared" si="2"/>
        <v>0</v>
      </c>
      <c r="P25" s="11">
        <f t="shared" si="2"/>
        <v>864865.8400000001</v>
      </c>
      <c r="Q25" s="11">
        <f t="shared" si="2"/>
        <v>839353.43</v>
      </c>
      <c r="R25" s="11">
        <f t="shared" si="2"/>
        <v>25512.410000000003</v>
      </c>
    </row>
    <row r="28" spans="1:13" ht="69" customHeight="1">
      <c r="A28" s="23" t="s">
        <v>63</v>
      </c>
      <c r="B28" s="23"/>
      <c r="C28" s="23"/>
      <c r="D28" s="23"/>
      <c r="E28" s="23"/>
      <c r="F28" s="23"/>
      <c r="G28" s="24"/>
      <c r="H28" s="19"/>
      <c r="I28" s="19"/>
      <c r="J28" s="19"/>
      <c r="K28" s="19"/>
      <c r="L28" s="25" t="s">
        <v>64</v>
      </c>
      <c r="M28" s="25"/>
    </row>
    <row r="29" spans="1:13" ht="35.25">
      <c r="A29" s="20"/>
      <c r="B29" s="20"/>
      <c r="C29" s="20"/>
      <c r="D29" s="20"/>
      <c r="E29" s="20"/>
      <c r="F29" s="20"/>
      <c r="G29" s="20"/>
      <c r="H29" s="19"/>
      <c r="I29" s="19"/>
      <c r="J29" s="19"/>
      <c r="K29" s="19"/>
      <c r="L29" s="20"/>
      <c r="M29" s="19"/>
    </row>
    <row r="30" spans="1:13" ht="35.25">
      <c r="A30" s="20"/>
      <c r="B30" s="20"/>
      <c r="C30" s="20"/>
      <c r="D30" s="20"/>
      <c r="E30" s="20"/>
      <c r="F30" s="20"/>
      <c r="G30" s="20"/>
      <c r="H30" s="19"/>
      <c r="I30" s="19"/>
      <c r="J30" s="19"/>
      <c r="K30" s="19"/>
      <c r="L30" s="20"/>
      <c r="M30" s="19"/>
    </row>
    <row r="31" spans="1:13" ht="73.5" customHeight="1">
      <c r="A31" s="23" t="s">
        <v>65</v>
      </c>
      <c r="B31" s="23"/>
      <c r="C31" s="23"/>
      <c r="D31" s="23"/>
      <c r="E31" s="23"/>
      <c r="F31" s="23"/>
      <c r="G31" s="20"/>
      <c r="H31" s="19"/>
      <c r="I31" s="19"/>
      <c r="J31" s="19"/>
      <c r="K31" s="19"/>
      <c r="L31" s="25" t="s">
        <v>66</v>
      </c>
      <c r="M31" s="25"/>
    </row>
    <row r="32" spans="1:13" ht="35.25">
      <c r="A32" s="20"/>
      <c r="B32" s="21"/>
      <c r="C32" s="21"/>
      <c r="D32" s="21"/>
      <c r="E32" s="20"/>
      <c r="F32" s="20"/>
      <c r="G32" s="20"/>
      <c r="H32" s="20"/>
      <c r="I32" s="19"/>
      <c r="J32" s="19"/>
      <c r="K32" s="19"/>
      <c r="L32" s="19"/>
      <c r="M32" s="19"/>
    </row>
    <row r="33" spans="1:13" ht="35.25">
      <c r="A33" s="21"/>
      <c r="B33" s="21"/>
      <c r="C33" s="21"/>
      <c r="D33" s="21"/>
      <c r="E33" s="20"/>
      <c r="F33" s="20"/>
      <c r="G33" s="20"/>
      <c r="H33" s="20"/>
      <c r="I33" s="19"/>
      <c r="J33" s="19"/>
      <c r="K33" s="19"/>
      <c r="L33" s="19"/>
      <c r="M33" s="19"/>
    </row>
    <row r="34" spans="1:13" ht="35.25">
      <c r="A34" s="26" t="s">
        <v>72</v>
      </c>
      <c r="B34" s="26"/>
      <c r="C34" s="26"/>
      <c r="D34" s="26"/>
      <c r="E34" s="26"/>
      <c r="F34" s="20"/>
      <c r="G34" s="20"/>
      <c r="H34" s="20"/>
      <c r="I34" s="19"/>
      <c r="J34" s="19"/>
      <c r="K34" s="19"/>
      <c r="L34" s="19"/>
      <c r="M34" s="19"/>
    </row>
    <row r="35" spans="1:13" ht="35.25">
      <c r="A35" s="26" t="s">
        <v>67</v>
      </c>
      <c r="B35" s="26"/>
      <c r="C35" s="26"/>
      <c r="D35" s="20"/>
      <c r="E35" s="20"/>
      <c r="F35" s="20"/>
      <c r="G35" s="20"/>
      <c r="H35" s="20"/>
      <c r="I35" s="19"/>
      <c r="J35" s="19"/>
      <c r="K35" s="19"/>
      <c r="L35" s="19"/>
      <c r="M35" s="19"/>
    </row>
  </sheetData>
  <sheetProtection/>
  <mergeCells count="37"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P7:P8"/>
    <mergeCell ref="D7:D8"/>
    <mergeCell ref="E7:E8"/>
    <mergeCell ref="F7:F8"/>
    <mergeCell ref="G7:G8"/>
    <mergeCell ref="H7:H8"/>
    <mergeCell ref="I7:I8"/>
    <mergeCell ref="A28:G28"/>
    <mergeCell ref="L28:M28"/>
    <mergeCell ref="L31:M31"/>
    <mergeCell ref="A35:C35"/>
    <mergeCell ref="P3:R3"/>
    <mergeCell ref="A4:R4"/>
    <mergeCell ref="A5:R5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2017-09-29T09:40:30Z</cp:lastPrinted>
  <dcterms:created xsi:type="dcterms:W3CDTF">2000-01-05T08:20:30Z</dcterms:created>
  <dcterms:modified xsi:type="dcterms:W3CDTF">2017-10-04T07:52:07Z</dcterms:modified>
  <cp:category/>
  <cp:version/>
  <cp:contentType/>
  <cp:contentStatus/>
</cp:coreProperties>
</file>